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vmsrv-espis-prod.p8.mepnet.cz/prod/spsdav/edb5c3e1-5d8a-42a9-b55f-74f7b64fa4d4/"/>
    </mc:Choice>
  </mc:AlternateContent>
  <xr:revisionPtr revIDLastSave="0" documentId="13_ncr:40000001_{74F22D49-23AE-4042-A433-054725C2CF14}" xr6:coauthVersionLast="47" xr6:coauthVersionMax="47" xr10:uidLastSave="{00000000-0000-0000-0000-000000000000}"/>
  <bookViews>
    <workbookView xWindow="3720" yWindow="3720" windowWidth="21600" windowHeight="12735" xr2:uid="{4D4332DE-155C-4ED1-A30D-18503019D40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B15" i="1" l="1"/>
  <c r="B23" i="1"/>
  <c r="B21" i="1"/>
  <c r="B22" i="1" s="1"/>
  <c r="F24" i="1" l="1"/>
  <c r="E24" i="1"/>
  <c r="D24" i="1"/>
  <c r="C24" i="1"/>
  <c r="B24" i="1"/>
  <c r="F17" i="1"/>
  <c r="E17" i="1"/>
  <c r="D17" i="1"/>
  <c r="C17" i="1"/>
  <c r="B17" i="1"/>
  <c r="B26" i="1" l="1"/>
  <c r="D26" i="1"/>
  <c r="F26" i="1"/>
  <c r="E26" i="1"/>
  <c r="C26" i="1"/>
</calcChain>
</file>

<file path=xl/sharedStrings.xml><?xml version="1.0" encoding="utf-8"?>
<sst xmlns="http://schemas.openxmlformats.org/spreadsheetml/2006/main" count="30" uniqueCount="30">
  <si>
    <t>Název příspěvkové organizace:</t>
  </si>
  <si>
    <t>IČO:</t>
  </si>
  <si>
    <t>Výnosy</t>
  </si>
  <si>
    <t>Příspěvek zřizovatele</t>
  </si>
  <si>
    <t>Příspěvek státní rozpočet</t>
  </si>
  <si>
    <t>Ostatní výnosy hlavní činnost</t>
  </si>
  <si>
    <t>Ostatní výnosy doplňková činnost</t>
  </si>
  <si>
    <t>Celkem výnosy</t>
  </si>
  <si>
    <t>Náklady</t>
  </si>
  <si>
    <t>Odpisy</t>
  </si>
  <si>
    <t>Ostatní náklady hlavní činnosti</t>
  </si>
  <si>
    <t>Ostatní náklady doplňkové činnosti</t>
  </si>
  <si>
    <t>Náklady celkem</t>
  </si>
  <si>
    <t>Zisk/ztráta</t>
  </si>
  <si>
    <t>Skutečnost rok</t>
  </si>
  <si>
    <t>Návrh rozpočtu</t>
  </si>
  <si>
    <t>Návrh střednědobého výhledu rozpočtu</t>
  </si>
  <si>
    <t>2025</t>
  </si>
  <si>
    <t>2026</t>
  </si>
  <si>
    <t>2027</t>
  </si>
  <si>
    <t>2024</t>
  </si>
  <si>
    <t>Očekávaná skutečnost</t>
  </si>
  <si>
    <t>Návrh rozpočtu 2026 a návrh střednědobého výhledu rozpočtu příspěvkové organizace na roky 2027 až 2028</t>
  </si>
  <si>
    <t>2028</t>
  </si>
  <si>
    <t>Osobní náklady, ONIV</t>
  </si>
  <si>
    <t>Základní škola a mateřská škola Na Slovance, Praha 8, Bedřichovská 1</t>
  </si>
  <si>
    <t>Rady městské části Praha 8</t>
  </si>
  <si>
    <t>(tis. Kč)</t>
  </si>
  <si>
    <t>ze dne 18. listopadu 2025</t>
  </si>
  <si>
    <t>Příloha č. 20 usnesení č. Usn RMC 0509/2025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</si>
</sst>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5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164" fontId="1" fillId="3" borderId="1" xfId="0" applyNumberFormat="1" applyFont="1" applyFill="1" applyBorder="1"/>
    <xf numFmtId="0" fontId="2" fillId="0" borderId="0" xfId="0" applyFont="1"/>
    <xf numFmtId="0" fontId="2" fillId="3" borderId="1" xfId="0" applyFont="1" applyFill="1" applyBorder="1"/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164" fontId="3" fillId="3" borderId="1" xfId="0" applyNumberFormat="1" applyFont="1" applyFill="1" applyBorder="1"/>
    <xf numFmtId="164" fontId="1" fillId="4" borderId="1" xfId="0" applyNumberFormat="1" applyFont="1" applyFill="1" applyBorder="1"/>
    <xf numFmtId="0" fontId="3" fillId="4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/>
    <xf numFmtId="0" fontId="0" fillId="0" borderId="2" xfId="0" applyBorder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014C2-3B0F-43ED-866C-232958C7F1B6}">
  <dimension ref="A1:J26"/>
  <sheetViews>
    <sheetView tabSelected="1" workbookViewId="0">
      <selection activeCell="C4" sqref="C4"/>
    </sheetView>
  </sheetViews>
  <sheetFormatPr defaultRowHeight="15" x14ac:dyDescent="0.25"/>
  <cols>
    <col min="1" max="1" width="28.85546875" customWidth="1"/>
    <col min="2" max="6" width="18.7109375" customWidth="1"/>
  </cols>
  <sheetData>
    <row r="1" spans="1:6" x14ac:dyDescent="0.25">
      <c r="D1" t="s">
        <v>29</v>
      </c>
    </row>
    <row r="2" spans="1:6" x14ac:dyDescent="0.25">
      <c r="D2" t="s">
        <v>26</v>
      </c>
    </row>
    <row r="3" spans="1:6" x14ac:dyDescent="0.25">
      <c r="D3" s="15" t="s">
        <v>28</v>
      </c>
      <c r="E3" s="15"/>
      <c r="F3" s="15"/>
    </row>
    <row r="5" spans="1:6" ht="18.75" x14ac:dyDescent="0.3">
      <c r="A5" s="17" t="s">
        <v>22</v>
      </c>
      <c r="B5" s="17"/>
      <c r="C5" s="17"/>
      <c r="D5" s="17"/>
      <c r="E5" s="17"/>
      <c r="F5" s="17"/>
    </row>
    <row r="7" spans="1:6" x14ac:dyDescent="0.25">
      <c r="A7" s="5" t="s">
        <v>0</v>
      </c>
      <c r="B7" t="s">
        <v>25</v>
      </c>
    </row>
    <row r="8" spans="1:6" x14ac:dyDescent="0.25">
      <c r="A8" s="5" t="s">
        <v>1</v>
      </c>
      <c r="B8" s="13">
        <v>60433256</v>
      </c>
    </row>
    <row r="9" spans="1:6" x14ac:dyDescent="0.25">
      <c r="F9" s="16" t="s">
        <v>27</v>
      </c>
    </row>
    <row r="10" spans="1:6" x14ac:dyDescent="0.25">
      <c r="A10" s="1"/>
      <c r="B10" s="7" t="s">
        <v>14</v>
      </c>
      <c r="C10" s="7" t="s">
        <v>21</v>
      </c>
      <c r="D10" s="12" t="s">
        <v>15</v>
      </c>
      <c r="E10" s="18" t="s">
        <v>16</v>
      </c>
      <c r="F10" s="18"/>
    </row>
    <row r="11" spans="1:6" x14ac:dyDescent="0.25">
      <c r="A11" s="1"/>
      <c r="B11" s="8" t="s">
        <v>20</v>
      </c>
      <c r="C11" s="8" t="s">
        <v>17</v>
      </c>
      <c r="D11" s="9" t="s">
        <v>18</v>
      </c>
      <c r="E11" s="8" t="s">
        <v>19</v>
      </c>
      <c r="F11" s="8" t="s">
        <v>23</v>
      </c>
    </row>
    <row r="12" spans="1:6" x14ac:dyDescent="0.25">
      <c r="A12" s="6" t="s">
        <v>2</v>
      </c>
      <c r="B12" s="4"/>
      <c r="C12" s="4"/>
      <c r="D12" s="4"/>
      <c r="E12" s="4"/>
      <c r="F12" s="4"/>
    </row>
    <row r="13" spans="1:6" x14ac:dyDescent="0.25">
      <c r="A13" s="1" t="s">
        <v>3</v>
      </c>
      <c r="B13" s="2">
        <v>8982.7800000000007</v>
      </c>
      <c r="C13" s="2">
        <v>9421.1</v>
      </c>
      <c r="D13" s="11">
        <v>18130</v>
      </c>
      <c r="E13" s="2">
        <f>9400+9200</f>
        <v>18600</v>
      </c>
      <c r="F13" s="2">
        <v>18600</v>
      </c>
    </row>
    <row r="14" spans="1:6" x14ac:dyDescent="0.25">
      <c r="A14" s="1" t="s">
        <v>4</v>
      </c>
      <c r="B14" s="2">
        <v>62310.080000000002</v>
      </c>
      <c r="C14" s="2">
        <v>63647</v>
      </c>
      <c r="D14" s="11">
        <v>58870</v>
      </c>
      <c r="E14" s="2">
        <v>59000</v>
      </c>
      <c r="F14" s="2">
        <v>59000</v>
      </c>
    </row>
    <row r="15" spans="1:6" x14ac:dyDescent="0.25">
      <c r="A15" s="1" t="s">
        <v>5</v>
      </c>
      <c r="B15" s="2">
        <f>81492.09-73507.57+2214.71</f>
        <v>10199.229999999989</v>
      </c>
      <c r="C15" s="2">
        <v>11196.9</v>
      </c>
      <c r="D15" s="11">
        <v>12490</v>
      </c>
      <c r="E15" s="2">
        <v>13240</v>
      </c>
      <c r="F15" s="2">
        <v>13300</v>
      </c>
    </row>
    <row r="16" spans="1:6" x14ac:dyDescent="0.25">
      <c r="A16" s="1" t="s">
        <v>6</v>
      </c>
      <c r="B16" s="2">
        <v>705.59</v>
      </c>
      <c r="C16" s="2">
        <v>660</v>
      </c>
      <c r="D16" s="11">
        <v>710</v>
      </c>
      <c r="E16" s="2">
        <v>720</v>
      </c>
      <c r="F16" s="2">
        <v>730</v>
      </c>
    </row>
    <row r="17" spans="1:10" x14ac:dyDescent="0.25">
      <c r="A17" s="6" t="s">
        <v>7</v>
      </c>
      <c r="B17" s="10">
        <f>SUM(B13:B16)</f>
        <v>82197.679999999993</v>
      </c>
      <c r="C17" s="10">
        <f t="shared" ref="C17:F17" si="0">SUM(C13:C16)</f>
        <v>84925</v>
      </c>
      <c r="D17" s="10">
        <f t="shared" si="0"/>
        <v>90200</v>
      </c>
      <c r="E17" s="10">
        <f t="shared" si="0"/>
        <v>91560</v>
      </c>
      <c r="F17" s="10">
        <f t="shared" si="0"/>
        <v>91630</v>
      </c>
    </row>
    <row r="18" spans="1:10" x14ac:dyDescent="0.25">
      <c r="A18" s="1"/>
      <c r="B18" s="2"/>
      <c r="C18" s="2"/>
      <c r="D18" s="3"/>
      <c r="E18" s="2"/>
      <c r="F18" s="2"/>
    </row>
    <row r="19" spans="1:10" x14ac:dyDescent="0.25">
      <c r="A19" s="6" t="s">
        <v>8</v>
      </c>
      <c r="B19" s="4"/>
      <c r="C19" s="4"/>
      <c r="D19" s="4"/>
      <c r="E19" s="4"/>
      <c r="F19" s="4"/>
    </row>
    <row r="20" spans="1:10" x14ac:dyDescent="0.25">
      <c r="A20" s="1" t="s">
        <v>24</v>
      </c>
      <c r="B20" s="2">
        <v>64468.800000000003</v>
      </c>
      <c r="C20" s="2">
        <v>65927</v>
      </c>
      <c r="D20" s="11">
        <v>70600</v>
      </c>
      <c r="E20" s="2">
        <v>72000</v>
      </c>
      <c r="F20" s="2">
        <v>72000</v>
      </c>
    </row>
    <row r="21" spans="1:10" x14ac:dyDescent="0.25">
      <c r="A21" s="1" t="s">
        <v>9</v>
      </c>
      <c r="B21" s="2">
        <f>1642.38</f>
        <v>1642.38</v>
      </c>
      <c r="C21" s="2">
        <v>1846</v>
      </c>
      <c r="D21" s="11">
        <v>1820</v>
      </c>
      <c r="E21" s="2">
        <v>1840</v>
      </c>
      <c r="F21" s="2">
        <v>1840</v>
      </c>
      <c r="J21" s="14"/>
    </row>
    <row r="22" spans="1:10" x14ac:dyDescent="0.25">
      <c r="A22" s="1" t="s">
        <v>10</v>
      </c>
      <c r="B22" s="2">
        <f>81492.09-B21-B20</f>
        <v>15380.909999999989</v>
      </c>
      <c r="C22" s="2">
        <v>16491.999999999996</v>
      </c>
      <c r="D22" s="11">
        <v>17070</v>
      </c>
      <c r="E22" s="2">
        <v>17000</v>
      </c>
      <c r="F22" s="2">
        <v>17060</v>
      </c>
      <c r="J22" s="14"/>
    </row>
    <row r="23" spans="1:10" x14ac:dyDescent="0.25">
      <c r="A23" s="1" t="s">
        <v>11</v>
      </c>
      <c r="B23" s="2">
        <f>546.87</f>
        <v>546.87</v>
      </c>
      <c r="C23" s="2">
        <v>510</v>
      </c>
      <c r="D23" s="11">
        <v>530</v>
      </c>
      <c r="E23" s="2">
        <v>540</v>
      </c>
      <c r="F23" s="2">
        <v>550</v>
      </c>
      <c r="J23" s="14"/>
    </row>
    <row r="24" spans="1:10" x14ac:dyDescent="0.25">
      <c r="A24" s="6" t="s">
        <v>12</v>
      </c>
      <c r="B24" s="10">
        <f>SUM(B20:B23)</f>
        <v>82038.959999999992</v>
      </c>
      <c r="C24" s="10">
        <f t="shared" ref="C24:F24" si="1">SUM(C20:C23)</f>
        <v>84775</v>
      </c>
      <c r="D24" s="10">
        <f t="shared" si="1"/>
        <v>90020</v>
      </c>
      <c r="E24" s="10">
        <f t="shared" si="1"/>
        <v>91380</v>
      </c>
      <c r="F24" s="10">
        <f t="shared" si="1"/>
        <v>91450</v>
      </c>
    </row>
    <row r="25" spans="1:10" x14ac:dyDescent="0.25">
      <c r="A25" s="1"/>
      <c r="B25" s="2"/>
      <c r="C25" s="2"/>
      <c r="D25" s="3"/>
      <c r="E25" s="2"/>
      <c r="F25" s="2"/>
    </row>
    <row r="26" spans="1:10" x14ac:dyDescent="0.25">
      <c r="A26" s="6" t="s">
        <v>13</v>
      </c>
      <c r="B26" s="10">
        <f t="shared" ref="B26:F26" si="2">SUM(B17-B24)</f>
        <v>158.72000000000116</v>
      </c>
      <c r="C26" s="10">
        <f t="shared" si="2"/>
        <v>150</v>
      </c>
      <c r="D26" s="10">
        <f t="shared" si="2"/>
        <v>180</v>
      </c>
      <c r="E26" s="10">
        <f t="shared" si="2"/>
        <v>180</v>
      </c>
      <c r="F26" s="10">
        <f t="shared" si="2"/>
        <v>180</v>
      </c>
    </row>
  </sheetData>
  <mergeCells count="2">
    <mergeCell ref="A5:F5"/>
    <mergeCell ref="E10:F10"/>
  </mergeCells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Prokopová Jana Bc. (P8)</dc:creator>
  <cp:lastModifiedBy>Přibylová Jana (P8)</cp:lastModifiedBy>
  <cp:lastPrinted>2025-05-15T09:26:02Z</cp:lastPrinted>
  <dcterms:created xsi:type="dcterms:W3CDTF">2025-05-14T10:18:50Z</dcterms:created>
  <dcterms:modified xsi:type="dcterms:W3CDTF">2025-11-18T13:11:44Z</dcterms:modified>
</cp:coreProperties>
</file>