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2906\AppData\Local\Microsoft\Windows\INetCache\Content.Outlook\3E8NW4RM\"/>
    </mc:Choice>
  </mc:AlternateContent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</workbook>
</file>

<file path=xl/calcChain.xml><?xml version="1.0" encoding="utf-8"?>
<calcChain xmlns="http://schemas.openxmlformats.org/spreadsheetml/2006/main">
  <c r="J167" i="17" l="1"/>
  <c r="J139" i="17"/>
  <c r="J138" i="17"/>
  <c r="J137" i="17"/>
  <c r="J136" i="17"/>
  <c r="J135" i="17"/>
  <c r="J134" i="17"/>
  <c r="J314" i="20" l="1"/>
  <c r="J294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K312" i="20" l="1"/>
  <c r="K302" i="20"/>
  <c r="K298" i="20"/>
  <c r="K292" i="20"/>
  <c r="K285" i="20"/>
  <c r="K279" i="20"/>
  <c r="K267" i="20"/>
  <c r="K249" i="20"/>
  <c r="K235" i="20"/>
  <c r="K209" i="20"/>
  <c r="K189" i="20"/>
  <c r="K168" i="20"/>
  <c r="K146" i="20"/>
  <c r="K135" i="20"/>
  <c r="K109" i="20"/>
  <c r="K100" i="20"/>
  <c r="K74" i="20"/>
  <c r="K59" i="20"/>
  <c r="K37" i="20"/>
  <c r="K23" i="20"/>
  <c r="K14" i="20"/>
  <c r="K268" i="17"/>
  <c r="K259" i="17"/>
  <c r="K253" i="17"/>
  <c r="K246" i="17"/>
  <c r="K239" i="17"/>
  <c r="K233" i="17"/>
  <c r="K224" i="17"/>
  <c r="K209" i="17"/>
  <c r="K199" i="17"/>
  <c r="K185" i="17"/>
  <c r="K170" i="17"/>
  <c r="K155" i="17"/>
  <c r="K140" i="17"/>
  <c r="K132" i="17"/>
  <c r="K111" i="17"/>
  <c r="K101" i="17"/>
  <c r="K78" i="17"/>
  <c r="K61" i="17"/>
  <c r="K36" i="17"/>
  <c r="K24" i="17"/>
  <c r="K12" i="17"/>
  <c r="J258" i="20" l="1"/>
  <c r="J192" i="20"/>
  <c r="J277" i="20" l="1"/>
  <c r="K274" i="17"/>
  <c r="I29" i="18"/>
  <c r="H29" i="18"/>
  <c r="G29" i="18"/>
  <c r="I26" i="18"/>
  <c r="H26" i="18"/>
  <c r="F26" i="18"/>
  <c r="J22" i="18"/>
  <c r="I23" i="18"/>
  <c r="H23" i="18"/>
  <c r="G23" i="18"/>
  <c r="J17" i="18"/>
  <c r="J18" i="18" s="1"/>
  <c r="I15" i="18"/>
  <c r="J14" i="18"/>
  <c r="J15" i="18" s="1"/>
  <c r="J10" i="18"/>
  <c r="I12" i="18"/>
  <c r="J9" i="18"/>
  <c r="H12" i="18"/>
  <c r="G12" i="18"/>
  <c r="J7" i="18"/>
  <c r="K29" i="18"/>
  <c r="F29" i="18"/>
  <c r="K26" i="18"/>
  <c r="G26" i="18"/>
  <c r="J25" i="18"/>
  <c r="J26" i="18" s="1"/>
  <c r="K23" i="18"/>
  <c r="F23" i="18"/>
  <c r="J20" i="18"/>
  <c r="K18" i="18"/>
  <c r="I18" i="18"/>
  <c r="H18" i="18"/>
  <c r="G18" i="18"/>
  <c r="F18" i="18"/>
  <c r="K15" i="18"/>
  <c r="H15" i="18"/>
  <c r="G15" i="18"/>
  <c r="F15" i="18"/>
  <c r="K12" i="18"/>
  <c r="J11" i="18"/>
  <c r="K11" i="19"/>
  <c r="I11" i="19"/>
  <c r="H11" i="19"/>
  <c r="G11" i="19"/>
  <c r="F11" i="19"/>
  <c r="J10" i="19"/>
  <c r="J11" i="19" s="1"/>
  <c r="K8" i="19"/>
  <c r="I8" i="19"/>
  <c r="H8" i="19"/>
  <c r="G8" i="19"/>
  <c r="G12" i="19" s="1"/>
  <c r="C12" i="10" s="1"/>
  <c r="F8" i="19"/>
  <c r="J7" i="19"/>
  <c r="J8" i="19" s="1"/>
  <c r="K11" i="15"/>
  <c r="I11" i="15"/>
  <c r="H11" i="15"/>
  <c r="G11" i="15"/>
  <c r="F11" i="15"/>
  <c r="J10" i="15"/>
  <c r="J11" i="15" s="1"/>
  <c r="K8" i="15"/>
  <c r="I8" i="15"/>
  <c r="H8" i="15"/>
  <c r="G8" i="15"/>
  <c r="F8" i="15"/>
  <c r="J7" i="15"/>
  <c r="J8" i="15" s="1"/>
  <c r="I12" i="19" l="1"/>
  <c r="E12" i="10" s="1"/>
  <c r="G12" i="15"/>
  <c r="C13" i="10" s="1"/>
  <c r="K12" i="19"/>
  <c r="G12" i="10" s="1"/>
  <c r="H12" i="19"/>
  <c r="D12" i="10" s="1"/>
  <c r="K12" i="15"/>
  <c r="G13" i="10" s="1"/>
  <c r="H12" i="15"/>
  <c r="D13" i="10" s="1"/>
  <c r="H30" i="18"/>
  <c r="D11" i="10" s="1"/>
  <c r="G30" i="18"/>
  <c r="C11" i="10" s="1"/>
  <c r="J28" i="18"/>
  <c r="J29" i="18" s="1"/>
  <c r="J8" i="18"/>
  <c r="J12" i="18" s="1"/>
  <c r="J23" i="18"/>
  <c r="F12" i="18"/>
  <c r="F30" i="18" s="1"/>
  <c r="B11" i="10" s="1"/>
  <c r="K30" i="18"/>
  <c r="G11" i="10" s="1"/>
  <c r="I30" i="18"/>
  <c r="E11" i="10" s="1"/>
  <c r="F12" i="19"/>
  <c r="B12" i="10" s="1"/>
  <c r="J12" i="19"/>
  <c r="I12" i="15"/>
  <c r="E13" i="10" s="1"/>
  <c r="J12" i="15"/>
  <c r="F12" i="15"/>
  <c r="B13" i="10" s="1"/>
  <c r="J30" i="18" l="1"/>
  <c r="I274" i="17" l="1"/>
  <c r="H274" i="17"/>
  <c r="G274" i="17"/>
  <c r="F274" i="17"/>
  <c r="J273" i="17"/>
  <c r="J271" i="17"/>
  <c r="J270" i="17"/>
  <c r="I268" i="17"/>
  <c r="H268" i="17"/>
  <c r="G268" i="17"/>
  <c r="F268" i="17"/>
  <c r="J267" i="17"/>
  <c r="J265" i="17"/>
  <c r="J263" i="17"/>
  <c r="J261" i="17"/>
  <c r="I259" i="17"/>
  <c r="H259" i="17"/>
  <c r="G259" i="17"/>
  <c r="F259" i="17"/>
  <c r="J258" i="17"/>
  <c r="J257" i="17"/>
  <c r="J256" i="17"/>
  <c r="J255" i="17"/>
  <c r="I253" i="17"/>
  <c r="H253" i="17"/>
  <c r="G253" i="17"/>
  <c r="F253" i="17"/>
  <c r="J252" i="17"/>
  <c r="J250" i="17"/>
  <c r="J248" i="17"/>
  <c r="I246" i="17"/>
  <c r="H246" i="17"/>
  <c r="G246" i="17"/>
  <c r="F246" i="17"/>
  <c r="J245" i="17"/>
  <c r="J243" i="17"/>
  <c r="J242" i="17"/>
  <c r="J241" i="17"/>
  <c r="I239" i="17"/>
  <c r="H239" i="17"/>
  <c r="G239" i="17"/>
  <c r="F239" i="17"/>
  <c r="J238" i="17"/>
  <c r="J236" i="17"/>
  <c r="J235" i="17"/>
  <c r="I233" i="17"/>
  <c r="H233" i="17"/>
  <c r="G233" i="17"/>
  <c r="F233" i="17"/>
  <c r="J232" i="17"/>
  <c r="J230" i="17"/>
  <c r="J228" i="17"/>
  <c r="J226" i="17"/>
  <c r="I224" i="17"/>
  <c r="H224" i="17"/>
  <c r="G224" i="17"/>
  <c r="F224" i="17"/>
  <c r="J223" i="17"/>
  <c r="J221" i="17"/>
  <c r="J219" i="17"/>
  <c r="J217" i="17"/>
  <c r="J215" i="17"/>
  <c r="J214" i="17"/>
  <c r="J213" i="17"/>
  <c r="J212" i="17"/>
  <c r="J211" i="17"/>
  <c r="I209" i="17"/>
  <c r="H209" i="17"/>
  <c r="G209" i="17"/>
  <c r="F209" i="17"/>
  <c r="J208" i="17"/>
  <c r="J206" i="17"/>
  <c r="J205" i="17"/>
  <c r="J204" i="17"/>
  <c r="J203" i="17"/>
  <c r="J202" i="17"/>
  <c r="J201" i="17"/>
  <c r="I199" i="17"/>
  <c r="H199" i="17"/>
  <c r="G199" i="17"/>
  <c r="F199" i="17"/>
  <c r="J198" i="17"/>
  <c r="J196" i="17"/>
  <c r="J195" i="17"/>
  <c r="J194" i="17"/>
  <c r="J193" i="17"/>
  <c r="J192" i="17"/>
  <c r="J191" i="17"/>
  <c r="J190" i="17"/>
  <c r="J189" i="17"/>
  <c r="J188" i="17"/>
  <c r="J187" i="17"/>
  <c r="I185" i="17"/>
  <c r="H185" i="17"/>
  <c r="G185" i="17"/>
  <c r="F185" i="17"/>
  <c r="J184" i="17"/>
  <c r="J183" i="17"/>
  <c r="J181" i="17"/>
  <c r="J180" i="17"/>
  <c r="J179" i="17"/>
  <c r="J178" i="17"/>
  <c r="J175" i="17"/>
  <c r="J174" i="17"/>
  <c r="J173" i="17"/>
  <c r="J172" i="17"/>
  <c r="I170" i="17"/>
  <c r="H170" i="17"/>
  <c r="G170" i="17"/>
  <c r="F170" i="17"/>
  <c r="J169" i="17"/>
  <c r="J165" i="17"/>
  <c r="J164" i="17"/>
  <c r="J163" i="17"/>
  <c r="J162" i="17"/>
  <c r="J161" i="17"/>
  <c r="J160" i="17"/>
  <c r="J159" i="17"/>
  <c r="J158" i="17"/>
  <c r="J157" i="17"/>
  <c r="I155" i="17"/>
  <c r="H155" i="17"/>
  <c r="G155" i="17"/>
  <c r="F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I140" i="17"/>
  <c r="H140" i="17"/>
  <c r="G140" i="17"/>
  <c r="F140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4" i="20"/>
  <c r="J260" i="20"/>
  <c r="J257" i="20"/>
  <c r="J255" i="20"/>
  <c r="J253" i="20"/>
  <c r="J252" i="20"/>
  <c r="H267" i="20"/>
  <c r="G267" i="20"/>
  <c r="K319" i="20"/>
  <c r="I319" i="20"/>
  <c r="H319" i="20"/>
  <c r="G319" i="20"/>
  <c r="F319" i="20"/>
  <c r="J318" i="20"/>
  <c r="J316" i="20"/>
  <c r="J315" i="20"/>
  <c r="I312" i="20"/>
  <c r="H312" i="20"/>
  <c r="G312" i="20"/>
  <c r="F312" i="20"/>
  <c r="J311" i="20"/>
  <c r="J309" i="20"/>
  <c r="J307" i="20"/>
  <c r="J306" i="20"/>
  <c r="J305" i="20"/>
  <c r="J304" i="20"/>
  <c r="I302" i="20"/>
  <c r="H302" i="20"/>
  <c r="G302" i="20"/>
  <c r="F302" i="20"/>
  <c r="J301" i="20"/>
  <c r="J300" i="20"/>
  <c r="I298" i="20"/>
  <c r="H298" i="20"/>
  <c r="G298" i="20"/>
  <c r="F298" i="20"/>
  <c r="J297" i="20"/>
  <c r="J295" i="20"/>
  <c r="I292" i="20"/>
  <c r="H292" i="20"/>
  <c r="G292" i="20"/>
  <c r="F292" i="20"/>
  <c r="J291" i="20"/>
  <c r="J290" i="20"/>
  <c r="J289" i="20"/>
  <c r="J287" i="20"/>
  <c r="I285" i="20"/>
  <c r="H285" i="20"/>
  <c r="G285" i="20"/>
  <c r="F285" i="20"/>
  <c r="J284" i="20"/>
  <c r="J283" i="20"/>
  <c r="J282" i="20"/>
  <c r="J281" i="20"/>
  <c r="I279" i="20"/>
  <c r="H279" i="20"/>
  <c r="G279" i="20"/>
  <c r="F279" i="20"/>
  <c r="J278" i="20"/>
  <c r="J275" i="20"/>
  <c r="J273" i="20"/>
  <c r="J271" i="20"/>
  <c r="J269" i="20"/>
  <c r="I267" i="20"/>
  <c r="F267" i="20"/>
  <c r="J266" i="20"/>
  <c r="J256" i="20"/>
  <c r="I249" i="20"/>
  <c r="H249" i="20"/>
  <c r="G249" i="20"/>
  <c r="F249" i="20"/>
  <c r="J248" i="20"/>
  <c r="J246" i="20"/>
  <c r="J245" i="20"/>
  <c r="J244" i="20"/>
  <c r="J243" i="20"/>
  <c r="J242" i="20"/>
  <c r="J241" i="20"/>
  <c r="J240" i="20"/>
  <c r="J239" i="20"/>
  <c r="J238" i="20"/>
  <c r="J237" i="20"/>
  <c r="I235" i="20"/>
  <c r="H235" i="20"/>
  <c r="G235" i="20"/>
  <c r="F235" i="20"/>
  <c r="J234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I209" i="20"/>
  <c r="H209" i="20"/>
  <c r="G209" i="20"/>
  <c r="F209" i="20"/>
  <c r="J208" i="20"/>
  <c r="J207" i="20"/>
  <c r="J206" i="20"/>
  <c r="J205" i="20"/>
  <c r="J203" i="20"/>
  <c r="J202" i="20"/>
  <c r="J201" i="20"/>
  <c r="J200" i="20"/>
  <c r="J199" i="20"/>
  <c r="J198" i="20"/>
  <c r="J197" i="20"/>
  <c r="J196" i="20"/>
  <c r="J195" i="20"/>
  <c r="J194" i="20"/>
  <c r="J193" i="20"/>
  <c r="J191" i="20"/>
  <c r="I189" i="20"/>
  <c r="H189" i="20"/>
  <c r="G189" i="20"/>
  <c r="F189" i="20"/>
  <c r="J188" i="20"/>
  <c r="J186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I168" i="20"/>
  <c r="H168" i="20"/>
  <c r="G168" i="20"/>
  <c r="F168" i="20"/>
  <c r="I146" i="20"/>
  <c r="H146" i="20"/>
  <c r="G146" i="20"/>
  <c r="F146" i="20"/>
  <c r="J145" i="20"/>
  <c r="J144" i="20"/>
  <c r="J143" i="20"/>
  <c r="J142" i="20"/>
  <c r="J141" i="20"/>
  <c r="J140" i="20"/>
  <c r="J139" i="20"/>
  <c r="J138" i="20"/>
  <c r="J137" i="20"/>
  <c r="I135" i="20"/>
  <c r="H135" i="20"/>
  <c r="G135" i="20"/>
  <c r="F135" i="20"/>
  <c r="J134" i="20"/>
  <c r="J133" i="20"/>
  <c r="J132" i="20"/>
  <c r="J130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I109" i="20"/>
  <c r="H109" i="20"/>
  <c r="G109" i="20"/>
  <c r="F109" i="20"/>
  <c r="J108" i="20"/>
  <c r="J106" i="20"/>
  <c r="J105" i="20"/>
  <c r="J104" i="20"/>
  <c r="J103" i="20"/>
  <c r="J102" i="20"/>
  <c r="I100" i="20"/>
  <c r="H100" i="20"/>
  <c r="G100" i="20"/>
  <c r="F100" i="20"/>
  <c r="J99" i="20"/>
  <c r="J98" i="20"/>
  <c r="J96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I74" i="20"/>
  <c r="H74" i="20"/>
  <c r="G74" i="20"/>
  <c r="F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I59" i="20"/>
  <c r="H59" i="20"/>
  <c r="G59" i="20"/>
  <c r="F59" i="20"/>
  <c r="J58" i="20"/>
  <c r="J56" i="20"/>
  <c r="J55" i="20"/>
  <c r="J54" i="20"/>
  <c r="J53" i="20"/>
  <c r="J52" i="20"/>
  <c r="J51" i="20"/>
  <c r="J50" i="20"/>
  <c r="J49" i="20"/>
  <c r="J48" i="20"/>
  <c r="J47" i="20"/>
  <c r="J46" i="20"/>
  <c r="J44" i="20"/>
  <c r="J43" i="20"/>
  <c r="J42" i="20"/>
  <c r="J41" i="20"/>
  <c r="J40" i="20"/>
  <c r="J39" i="20"/>
  <c r="I37" i="20"/>
  <c r="H37" i="20"/>
  <c r="G37" i="20"/>
  <c r="F37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2" i="20" l="1"/>
  <c r="J246" i="17"/>
  <c r="J274" i="17"/>
  <c r="J253" i="17"/>
  <c r="J233" i="17"/>
  <c r="J140" i="17"/>
  <c r="J101" i="17"/>
  <c r="J74" i="20"/>
  <c r="J14" i="20"/>
  <c r="J23" i="20"/>
  <c r="J146" i="20"/>
  <c r="J235" i="20"/>
  <c r="J268" i="17"/>
  <c r="J259" i="17"/>
  <c r="J239" i="17"/>
  <c r="J224" i="17"/>
  <c r="J209" i="17"/>
  <c r="J199" i="17"/>
  <c r="J185" i="17"/>
  <c r="J170" i="17"/>
  <c r="J155" i="17"/>
  <c r="J132" i="17"/>
  <c r="J111" i="17"/>
  <c r="J78" i="17"/>
  <c r="J61" i="17"/>
  <c r="J36" i="17"/>
  <c r="J24" i="17"/>
  <c r="J12" i="17"/>
  <c r="J319" i="20"/>
  <c r="J312" i="20"/>
  <c r="J298" i="20"/>
  <c r="J292" i="20"/>
  <c r="J285" i="20"/>
  <c r="J279" i="20"/>
  <c r="J254" i="20"/>
  <c r="J262" i="20"/>
  <c r="J251" i="20"/>
  <c r="J249" i="20"/>
  <c r="J209" i="20"/>
  <c r="J189" i="20"/>
  <c r="J168" i="20"/>
  <c r="J135" i="20"/>
  <c r="J109" i="20"/>
  <c r="J100" i="20"/>
  <c r="J59" i="20"/>
  <c r="J37" i="20"/>
  <c r="J267" i="20" l="1"/>
  <c r="F275" i="17" l="1"/>
  <c r="B10" i="10" s="1"/>
  <c r="G275" i="17" l="1"/>
  <c r="C10" i="10" s="1"/>
  <c r="K275" i="17"/>
  <c r="G10" i="10" s="1"/>
  <c r="I275" i="17"/>
  <c r="E10" i="10" s="1"/>
  <c r="H275" i="17"/>
  <c r="D10" i="10" s="1"/>
  <c r="H320" i="20"/>
  <c r="D9" i="10" s="1"/>
  <c r="G320" i="20"/>
  <c r="C9" i="10" s="1"/>
  <c r="K320" i="20"/>
  <c r="G9" i="10" s="1"/>
  <c r="F320" i="20"/>
  <c r="B9" i="10" s="1"/>
  <c r="F12" i="10"/>
  <c r="F13" i="10"/>
  <c r="C14" i="10" l="1"/>
  <c r="F10" i="10"/>
  <c r="F11" i="10"/>
  <c r="D14" i="10"/>
  <c r="J275" i="17"/>
  <c r="B14" i="10"/>
  <c r="G14" i="10"/>
  <c r="I320" i="20"/>
  <c r="E9" i="10" s="1"/>
  <c r="F9" i="10" l="1"/>
  <c r="F14" i="10" s="1"/>
  <c r="E14" i="10"/>
  <c r="J320" i="20" l="1"/>
</calcChain>
</file>

<file path=xl/sharedStrings.xml><?xml version="1.0" encoding="utf-8"?>
<sst xmlns="http://schemas.openxmlformats.org/spreadsheetml/2006/main" count="716" uniqueCount="594">
  <si>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</si>
  <si>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</si>
  <si>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</si>
  <si>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</si>
  <si>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</si>
  <si>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</si>
  <si>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</si>
  <si>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</si>
  <si>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</si>
  <si>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</si>
  <si>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</si>
  <si>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</si>
  <si>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</si>
  <si>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</si>
  <si>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</si>
  <si>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</si>
  <si>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</si>
  <si>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</si>
  <si>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</si>
  <si>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</si>
  <si>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</si>
  <si>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</si>
  <si>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</si>
  <si>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</si>
  <si>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</si>
  <si>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</si>
  <si>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</si>
  <si>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</si>
  <si>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</si>
  <si>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</si>
  <si>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</si>
  <si>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</si>
  <si>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</si>
  <si>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</si>
  <si>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</si>
  <si>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</si>
  <si>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</si>
  <si>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</si>
  <si>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</si>
  <si>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</si>
  <si>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</si>
  <si>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</si>
  <si>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</si>
  <si>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</si>
  <si>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</si>
  <si>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</si>
  <si>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</si>
  <si>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</si>
  <si>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</si>
  <si>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</si>
  <si>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</si>
  <si>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</si>
  <si>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</si>
  <si>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</si>
  <si>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</si>
  <si>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</si>
  <si>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</si>
  <si>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</si>
  <si>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</si>
  <si>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</si>
  <si>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</si>
  <si>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</si>
  <si>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</si>
  <si>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</si>
  <si>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</si>
  <si>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</si>
  <si>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</si>
  <si>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</si>
  <si>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</si>
  <si>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</si>
  <si>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</si>
  <si>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</si>
  <si>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</si>
  <si>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</si>
  <si>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</si>
  <si>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</si>
  <si>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</si>
  <si>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</si>
  <si>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</si>
  <si>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</si>
  <si>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</si>
  <si>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</si>
  <si>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</si>
  <si>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</si>
  <si>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</si>
  <si>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</si>
  <si>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</si>
  <si>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</si>
  <si>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</si>
  <si>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</si>
  <si>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</si>
  <si>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</si>
  <si>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</si>
  <si>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</si>
  <si>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</si>
  <si>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</si>
  <si>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</si>
  <si>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</si>
  <si>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</si>
  <si>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</si>
  <si>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</si>
  <si>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</si>
  <si>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</si>
  <si>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</si>
  <si>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</si>
  <si>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</si>
  <si>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</si>
  <si>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</si>
  <si>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</si>
  <si>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</si>
  <si>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</si>
  <si>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</si>
  <si>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</si>
  <si>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</si>
  <si>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</si>
  <si>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</si>
  <si>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</si>
  <si>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</si>
  <si>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</si>
  <si>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</si>
  <si>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</si>
  <si>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</si>
  <si>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</si>
  <si>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</si>
  <si>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</si>
  <si>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</si>
  <si>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Masarykova základní škola, Praha 9 - Klánovice, Slavětínská 200</t>
  </si>
  <si>
    <t>Základní škola, Praha 10, nám. Bří Jandusů 2</t>
  </si>
  <si>
    <t>Správní obvod Praha 1 -22 celkem</t>
  </si>
  <si>
    <t>počet zam.</t>
  </si>
  <si>
    <t>Školní jídelny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</si>
  <si>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</si>
  <si>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</si>
  <si>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</si>
  <si>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</si>
  <si>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</si>
  <si>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</si>
  <si>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</si>
  <si>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</si>
  <si>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</si>
  <si>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</si>
  <si>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</si>
  <si>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</si>
  <si>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</si>
  <si>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</si>
  <si>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</si>
  <si>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</si>
  <si>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</si>
  <si>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</si>
  <si>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</si>
  <si>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</si>
  <si>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</si>
  <si>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</si>
  <si>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</si>
  <si>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</si>
  <si>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</si>
  <si>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</si>
  <si>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</si>
  <si>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</si>
  <si>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</si>
  <si>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</si>
  <si>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</si>
  <si>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</si>
  <si>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</si>
  <si>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</si>
  <si>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</si>
  <si>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</si>
  <si>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</si>
  <si>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</si>
  <si>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</si>
  <si>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</si>
  <si>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</si>
  <si>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</si>
  <si>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</si>
  <si>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</si>
  <si>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</si>
  <si>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</si>
  <si>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</si>
  <si>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</si>
  <si>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</si>
  <si>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</si>
  <si>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</si>
  <si>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</si>
  <si>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</si>
  <si>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</si>
  <si>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</si>
  <si>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</si>
  <si>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</si>
  <si>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</si>
  <si>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</si>
  <si>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</si>
  <si>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</si>
  <si>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</si>
  <si>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</si>
  <si>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</si>
  <si>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</si>
  <si>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</si>
  <si>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</si>
  <si>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</si>
  <si>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</si>
  <si>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</si>
  <si>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</si>
  <si>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</si>
  <si>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</si>
  <si>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</si>
  <si>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</si>
  <si>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</si>
  <si>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</si>
  <si>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</si>
  <si>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</si>
  <si>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</si>
  <si>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</si>
  <si>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</si>
  <si>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</si>
  <si>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</si>
  <si>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</si>
  <si>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</si>
  <si>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</si>
  <si>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</si>
  <si>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</si>
  <si>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</si>
  <si>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</si>
  <si>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</si>
  <si>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</si>
  <si>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</si>
  <si>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</si>
  <si>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</si>
  <si>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</si>
  <si>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</si>
  <si>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</si>
  <si>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</si>
  <si>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</si>
  <si>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</si>
  <si>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</si>
  <si>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</si>
  <si>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</si>
  <si>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</si>
  <si>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</si>
  <si>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</si>
  <si>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</si>
  <si>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</si>
  <si>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</si>
  <si>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</si>
  <si>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</si>
  <si>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</si>
  <si>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</si>
  <si>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</si>
  <si>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</si>
  <si>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</si>
  <si>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</si>
  <si>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</si>
  <si>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</si>
  <si>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</si>
  <si>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</si>
  <si>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</si>
  <si>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</si>
  <si>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</si>
  <si>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</si>
  <si>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</si>
  <si>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</si>
  <si>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</si>
  <si>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</si>
  <si>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</si>
  <si>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</si>
  <si>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</si>
  <si>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</si>
  <si>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</si>
  <si>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</si>
  <si>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</si>
  <si>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</si>
  <si>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</si>
  <si>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</si>
  <si>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</si>
  <si>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</si>
  <si>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</si>
  <si>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</si>
  <si>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</si>
  <si>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</si>
  <si>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</si>
  <si>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</si>
  <si>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</si>
  <si>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</si>
  <si>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</si>
  <si>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</si>
  <si>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</si>
  <si>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</si>
  <si>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</si>
  <si>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</si>
  <si>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</si>
  <si>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</si>
  <si>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</si>
  <si>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</si>
  <si>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</si>
  <si>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</si>
  <si>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</si>
  <si>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</si>
  <si>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</si>
  <si>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</si>
  <si>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</si>
  <si>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</si>
  <si>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</si>
  <si>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</si>
  <si>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</si>
  <si>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</si>
  <si>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</si>
  <si>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</si>
  <si>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</si>
  <si>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</si>
  <si>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</si>
  <si>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</si>
  <si>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</si>
  <si>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</si>
  <si>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</si>
  <si>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</si>
  <si>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</si>
  <si>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</si>
  <si>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</si>
  <si>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</si>
  <si>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</si>
  <si>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</si>
  <si>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</si>
  <si>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</si>
  <si>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</si>
  <si>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</si>
  <si>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</si>
  <si>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</si>
  <si>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</si>
  <si>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</si>
  <si>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</si>
  <si>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</si>
  <si>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</si>
  <si>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</si>
  <si>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</si>
  <si>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</si>
  <si>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</si>
  <si>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</si>
  <si>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</si>
  <si>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</si>
  <si>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</si>
  <si>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</si>
  <si>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</si>
  <si>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</si>
  <si>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</si>
  <si>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</si>
  <si>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</si>
  <si>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</si>
  <si>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</si>
  <si>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</si>
  <si>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</si>
  <si>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</si>
  <si>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</si>
  <si>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</si>
  <si>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</si>
  <si>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</si>
  <si>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</si>
  <si>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</si>
  <si>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</si>
  <si>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</si>
  <si>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</si>
  <si>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</si>
  <si>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</si>
  <si>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</si>
  <si>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</si>
  <si>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</si>
  <si>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</si>
  <si>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</si>
  <si>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</si>
  <si>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</si>
  <si>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</si>
  <si>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</si>
  <si>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</si>
  <si>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</si>
  <si>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</si>
  <si>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</si>
  <si>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</si>
  <si>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</si>
  <si>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</si>
  <si>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</si>
  <si>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</si>
  <si>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</si>
  <si>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</si>
  <si>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</si>
  <si>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</si>
  <si>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</si>
  <si>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</si>
  <si>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</si>
  <si>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</si>
  <si>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</si>
  <si>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</si>
  <si>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</si>
  <si>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</si>
  <si>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</si>
  <si>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</si>
  <si>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</si>
  <si>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</si>
  <si>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</si>
  <si>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</si>
  <si>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</si>
  <si>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</si>
  <si>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</si>
  <si>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</si>
  <si>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</si>
  <si>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</si>
  <si>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</si>
  <si>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</si>
  <si>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</si>
  <si>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</si>
  <si>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</si>
  <si>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</si>
  <si>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</si>
  <si>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Základní škola Járy Cimrmana Lysolaje</t>
  </si>
  <si>
    <t>Základní škola, Praha 3, Cimburkova 18/600</t>
  </si>
  <si>
    <t xml:space="preserve">Základní škola Praha - Lipence 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</si>
  <si>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</si>
  <si>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</si>
  <si>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</si>
  <si>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</si>
  <si>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</si>
  <si>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</si>
  <si>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</si>
  <si>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</si>
  <si>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</si>
  <si>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</si>
  <si>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</si>
  <si>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</si>
  <si>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</si>
  <si>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</si>
  <si>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</si>
  <si>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</si>
  <si>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</si>
  <si>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</si>
  <si>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</si>
  <si>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</si>
  <si>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</si>
  <si>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</si>
  <si>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</si>
  <si>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</si>
  <si>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</si>
  <si>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</si>
  <si>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</si>
  <si>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</si>
  <si>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</si>
  <si>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</si>
  <si>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</si>
  <si>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</si>
  <si>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</si>
  <si>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</si>
  <si>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</si>
  <si>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</si>
  <si>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</si>
  <si>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</si>
  <si>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</si>
  <si>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</si>
  <si>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</si>
  <si>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</si>
  <si>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</si>
  <si>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</si>
  <si>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</si>
  <si>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</si>
  <si>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</si>
  <si>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</si>
  <si>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</si>
  <si>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</si>
  <si>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</si>
  <si>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</si>
  <si>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</si>
  <si>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</si>
  <si>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</si>
  <si>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</si>
  <si>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</si>
  <si>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</si>
  <si>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</si>
  <si>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</si>
  <si>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</si>
  <si>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</si>
  <si>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</si>
  <si>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</si>
  <si>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</si>
  <si>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</si>
  <si>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</si>
  <si>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</si>
  <si>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</si>
  <si>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</si>
  <si>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</si>
  <si>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</si>
  <si>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</si>
  <si>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</si>
  <si>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</si>
  <si>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</si>
  <si>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</si>
  <si>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</si>
  <si>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</si>
  <si>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</si>
  <si>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</si>
  <si>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</si>
  <si>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</si>
  <si>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</si>
  <si>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</si>
  <si>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</si>
  <si>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</si>
  <si>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</si>
  <si>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</si>
  <si>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</si>
  <si>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</si>
  <si>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</si>
  <si>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</si>
  <si>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</si>
  <si>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</si>
  <si>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</si>
  <si>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</si>
  <si>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</si>
  <si>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</si>
  <si>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</si>
  <si>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</si>
  <si>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</si>
  <si>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</si>
  <si>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</si>
  <si>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</si>
  <si>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</si>
  <si>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</si>
  <si>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</si>
  <si>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</si>
  <si>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</si>
  <si>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</si>
  <si>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</si>
  <si>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</si>
  <si>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</si>
  <si>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</si>
  <si>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</si>
  <si>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</si>
  <si>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</si>
  <si>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</si>
  <si>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</si>
  <si>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</si>
  <si>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</si>
  <si>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Srávní obvod PRAHA 18 celkem</t>
  </si>
  <si>
    <t>Správní obvod PRAHA 22 celkem</t>
  </si>
  <si>
    <t>Limit počtu zaměstnanců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</si>
  <si>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</si>
  <si>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</si>
  <si>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</si>
  <si>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</si>
  <si>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</si>
  <si>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</si>
  <si>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</si>
  <si>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</si>
  <si>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</si>
  <si>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</si>
  <si>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</si>
  <si>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</si>
  <si>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</si>
  <si>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</si>
  <si>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</si>
  <si>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</si>
  <si>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</si>
  <si>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</si>
  <si>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</si>
  <si>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</si>
  <si>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</si>
  <si>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</si>
  <si>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</si>
  <si>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</si>
  <si>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</si>
  <si>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</si>
  <si>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</si>
  <si>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</si>
  <si>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</si>
  <si>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</si>
  <si>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</si>
  <si>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</si>
  <si>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</si>
  <si>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</si>
  <si>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</si>
  <si>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</si>
  <si>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Základní škola generála Františka Fajtla DFC</t>
  </si>
  <si>
    <t>Základní škola Písnice</t>
  </si>
  <si>
    <t>Mateřská škola Zbraslav, příspěvková organizace</t>
  </si>
  <si>
    <t>Mateřská škola Mydlinky v Praze 12</t>
  </si>
  <si>
    <t>Základní škola a Mateřská škola Dr. Edvarda Beneše, Praha-Čakovice</t>
  </si>
  <si>
    <t>Návrh na rok 2025</t>
  </si>
  <si>
    <t>zřizovaných městskými částmi hlavního města Prahy na rok 2025</t>
  </si>
  <si>
    <t>Mateřská škola Sluníčko, Praha 9 - Újezd nad Lesy</t>
  </si>
  <si>
    <t>Fakultní základní škola a mateřská škola Pedagogické fakulty Univerzity Karlovy, Praha 5 –  Smíchov, Grafická 13/1060, příspěvková organizace</t>
  </si>
  <si>
    <t>Mateřská škola Ryšánka, Praha 4, Halasova 1069</t>
  </si>
  <si>
    <t>Základní škola a Mateřská škola Elektra, příspěvková organizace</t>
  </si>
  <si>
    <t>Základní škola a mateřská škola Šeberov</t>
  </si>
  <si>
    <t>Základní škola Montessori v Praze 12, příspěvková organizace</t>
  </si>
  <si>
    <t>Mateřská škola Hřibská, Praha 10, příspěvková organizace</t>
  </si>
  <si>
    <t>Mateřská škola Kostičky, Praha 10, příspěvková organizace</t>
  </si>
  <si>
    <t>Mateřská škola Harmonie, Praha 10, příspěvková organizace</t>
  </si>
  <si>
    <t>Mateřská škola Větrník, Praha 10, příspěvková organizace</t>
  </si>
  <si>
    <t>Školní jídelny Praha 10, příspěvková organizace</t>
  </si>
  <si>
    <t>Waldorfská mateřská škola, Praha 3, Hartigova 240a/2497</t>
  </si>
  <si>
    <t>Mateřská škola, Praha 10, Magnitogorská 1430/14,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</si>
</sst>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59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2" borderId="53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vertical="center"/>
    </xf>
    <xf numFmtId="0" fontId="8" fillId="0" borderId="60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2" fontId="8" fillId="3" borderId="25" xfId="0" applyNumberFormat="1" applyFont="1" applyFill="1" applyBorder="1" applyAlignment="1">
      <alignment vertical="center"/>
    </xf>
    <xf numFmtId="49" fontId="8" fillId="0" borderId="60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vertical="center"/>
    </xf>
    <xf numFmtId="2" fontId="11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2" fontId="8" fillId="3" borderId="38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2" fontId="8" fillId="3" borderId="33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50" xfId="0" applyFont="1" applyFill="1" applyBorder="1" applyAlignment="1">
      <alignment vertical="center" wrapText="1"/>
    </xf>
    <xf numFmtId="2" fontId="11" fillId="3" borderId="17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2" fontId="8" fillId="3" borderId="32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52" xfId="0" applyNumberFormat="1" applyFont="1" applyFill="1" applyBorder="1" applyAlignment="1">
      <alignment horizontal="center" vertical="center" wrapText="1"/>
    </xf>
    <xf numFmtId="0" fontId="8" fillId="3" borderId="60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center" vertical="center" wrapText="1"/>
    </xf>
    <xf numFmtId="0" fontId="11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49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3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61" xfId="0" applyNumberFormat="1" applyFont="1" applyFill="1" applyBorder="1" applyAlignment="1">
      <alignment horizontal="center" vertical="center" wrapText="1"/>
    </xf>
    <xf numFmtId="49" fontId="8" fillId="3" borderId="60" xfId="0" applyNumberFormat="1" applyFont="1" applyFill="1" applyBorder="1" applyAlignment="1">
      <alignment horizontal="center" vertical="center" wrapText="1"/>
    </xf>
    <xf numFmtId="0" fontId="8" fillId="3" borderId="62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64" fontId="8" fillId="0" borderId="9" xfId="0" applyNumberFormat="1" applyFont="1" applyFill="1" applyBorder="1" applyAlignment="1">
      <alignment vertical="center" wrapText="1"/>
    </xf>
    <xf numFmtId="0" fontId="8" fillId="0" borderId="37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x14ac:dyDescent="0.2">
      <c r="A1" s="2"/>
      <c r="B1" s="2"/>
      <c r="G1" t="s">
        <v>306</v>
      </c>
    </row>
    <row r="3" spans="1:7" ht="25.5" customHeight="1" x14ac:dyDescent="0.2">
      <c r="A3" s="315" t="s">
        <v>304</v>
      </c>
      <c r="B3" s="315"/>
      <c r="C3" s="315"/>
      <c r="D3" s="316"/>
      <c r="E3" s="316"/>
      <c r="F3" s="316"/>
      <c r="G3" s="316"/>
    </row>
    <row r="4" spans="1:7" ht="25.5" customHeight="1" x14ac:dyDescent="0.2">
      <c r="A4" s="315" t="s">
        <v>580</v>
      </c>
      <c r="B4" s="315"/>
      <c r="C4" s="315"/>
      <c r="D4" s="316"/>
      <c r="E4" s="316"/>
      <c r="F4" s="316"/>
      <c r="G4" s="316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437</v>
      </c>
    </row>
    <row r="7" spans="1:7" s="1" customFormat="1" ht="21" customHeight="1" x14ac:dyDescent="0.2">
      <c r="A7" s="317" t="s">
        <v>579</v>
      </c>
      <c r="B7" s="309" t="s">
        <v>36</v>
      </c>
      <c r="C7" s="309" t="s">
        <v>37</v>
      </c>
      <c r="D7" s="309" t="s">
        <v>38</v>
      </c>
      <c r="E7" s="309" t="s">
        <v>131</v>
      </c>
      <c r="F7" s="311" t="s">
        <v>244</v>
      </c>
      <c r="G7" s="313" t="s">
        <v>129</v>
      </c>
    </row>
    <row r="8" spans="1:7" s="1" customFormat="1" ht="29.25" customHeight="1" x14ac:dyDescent="0.2">
      <c r="A8" s="318"/>
      <c r="B8" s="310"/>
      <c r="C8" s="310"/>
      <c r="D8" s="310"/>
      <c r="E8" s="310"/>
      <c r="F8" s="312"/>
      <c r="G8" s="314"/>
    </row>
    <row r="9" spans="1:7" s="1" customFormat="1" ht="16.5" customHeight="1" x14ac:dyDescent="0.2">
      <c r="A9" s="11" t="s">
        <v>132</v>
      </c>
      <c r="B9" s="111">
        <f>'MŠ '!F320</f>
        <v>2275705</v>
      </c>
      <c r="C9" s="111">
        <f>'MŠ '!G320</f>
        <v>2533</v>
      </c>
      <c r="D9" s="111">
        <f>'MŠ '!H320</f>
        <v>792801</v>
      </c>
      <c r="E9" s="111">
        <f>'MŠ '!I320</f>
        <v>15990</v>
      </c>
      <c r="F9" s="111">
        <f>B9+C9+D9+E9</f>
        <v>3087029</v>
      </c>
      <c r="G9" s="114">
        <f>'MŠ '!K320</f>
        <v>5139.2399999999989</v>
      </c>
    </row>
    <row r="10" spans="1:7" s="1" customFormat="1" ht="16.5" customHeight="1" x14ac:dyDescent="0.2">
      <c r="A10" s="12" t="s">
        <v>185</v>
      </c>
      <c r="B10" s="111">
        <f>ZŠ!F275</f>
        <v>7368091</v>
      </c>
      <c r="C10" s="111">
        <f>ZŠ!G275</f>
        <v>23249</v>
      </c>
      <c r="D10" s="112">
        <f>ZŠ!H275</f>
        <v>2571956</v>
      </c>
      <c r="E10" s="112">
        <f>ZŠ!I275</f>
        <v>157464</v>
      </c>
      <c r="F10" s="111">
        <f>B10+C10+D10+E10</f>
        <v>10120760</v>
      </c>
      <c r="G10" s="115">
        <f>ZŠ!K275</f>
        <v>14137.940000000004</v>
      </c>
    </row>
    <row r="11" spans="1:7" s="1" customFormat="1" ht="16.5" customHeight="1" x14ac:dyDescent="0.2">
      <c r="A11" s="12" t="s">
        <v>130</v>
      </c>
      <c r="B11" s="111">
        <f>ŠJ!F30</f>
        <v>84601</v>
      </c>
      <c r="C11" s="111">
        <f>ŠJ!G30</f>
        <v>0</v>
      </c>
      <c r="D11" s="112">
        <f>ŠJ!H30</f>
        <v>29440</v>
      </c>
      <c r="E11" s="112">
        <f>ŠJ!I30</f>
        <v>1280</v>
      </c>
      <c r="F11" s="111">
        <f>B11+C11+D11+E11</f>
        <v>115321</v>
      </c>
      <c r="G11" s="115">
        <f>ŠJ!K30</f>
        <v>278.68999999999994</v>
      </c>
    </row>
    <row r="12" spans="1:7" s="1" customFormat="1" ht="16.5" customHeight="1" x14ac:dyDescent="0.2">
      <c r="A12" s="12" t="s">
        <v>186</v>
      </c>
      <c r="B12" s="111">
        <f>'ZUŠ MČ'!F12</f>
        <v>18814</v>
      </c>
      <c r="C12" s="111">
        <f>'ZUŠ MČ'!G12</f>
        <v>0</v>
      </c>
      <c r="D12" s="112">
        <f>'ZUŠ MČ'!H12</f>
        <v>6547</v>
      </c>
      <c r="E12" s="112">
        <f>'ZUŠ MČ'!I12</f>
        <v>46</v>
      </c>
      <c r="F12" s="111">
        <f>B12+C12+D12+E12</f>
        <v>25407</v>
      </c>
      <c r="G12" s="115">
        <f>'ZUŠ MČ'!K12</f>
        <v>33.18</v>
      </c>
    </row>
    <row r="13" spans="1:7" s="1" customFormat="1" ht="16.5" customHeight="1" thickBot="1" x14ac:dyDescent="0.25">
      <c r="A13" s="12" t="s">
        <v>187</v>
      </c>
      <c r="B13" s="111">
        <f>'DDM MČ '!F12</f>
        <v>15125</v>
      </c>
      <c r="C13" s="111">
        <f>'DDM MČ '!G12</f>
        <v>1900</v>
      </c>
      <c r="D13" s="112">
        <f>'DDM MČ '!H12</f>
        <v>5906</v>
      </c>
      <c r="E13" s="112">
        <f>'DDM MČ '!I12</f>
        <v>57</v>
      </c>
      <c r="F13" s="111">
        <f>B13+C13+D13+E13</f>
        <v>22988</v>
      </c>
      <c r="G13" s="115">
        <f>'DDM MČ '!K12</f>
        <v>29.64</v>
      </c>
    </row>
    <row r="14" spans="1:7" s="1" customFormat="1" ht="21" customHeight="1" thickBot="1" x14ac:dyDescent="0.25">
      <c r="A14" s="13" t="s">
        <v>188</v>
      </c>
      <c r="B14" s="113">
        <f t="shared" ref="B14:G14" si="0">SUM(B9:B13)</f>
        <v>9762336</v>
      </c>
      <c r="C14" s="113">
        <f t="shared" si="0"/>
        <v>27682</v>
      </c>
      <c r="D14" s="113">
        <f t="shared" si="0"/>
        <v>3406650</v>
      </c>
      <c r="E14" s="113">
        <f t="shared" si="0"/>
        <v>174837</v>
      </c>
      <c r="F14" s="113">
        <f t="shared" si="0"/>
        <v>13371505</v>
      </c>
      <c r="G14" s="116">
        <f t="shared" si="0"/>
        <v>19618.690000000002</v>
      </c>
    </row>
    <row r="16" spans="1:7" x14ac:dyDescent="0.2">
      <c r="A16" s="56"/>
      <c r="B16" s="55"/>
      <c r="C16" s="55"/>
      <c r="D16" s="55"/>
      <c r="E16" s="55"/>
      <c r="F16" s="55"/>
    </row>
    <row r="17" spans="2:6" x14ac:dyDescent="0.2">
      <c r="F17" s="6"/>
    </row>
    <row r="18" spans="2:6" x14ac:dyDescent="0.2">
      <c r="B18" s="55"/>
      <c r="C18" s="55"/>
      <c r="D18" s="55"/>
      <c r="E18" s="55"/>
      <c r="F18" s="55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2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57.7109375" style="16" customWidth="1"/>
    <col min="2" max="2" width="10" style="16" hidden="1" customWidth="1"/>
    <col min="3" max="3" width="9" style="16" hidden="1" customWidth="1"/>
    <col min="4" max="4" width="15.28515625" style="15" customWidth="1"/>
    <col min="5" max="5" width="8.42578125" style="15" customWidth="1"/>
    <col min="6" max="6" width="13.85546875" style="16" bestFit="1" customWidth="1"/>
    <col min="7" max="7" width="10.28515625" style="16" bestFit="1" customWidth="1"/>
    <col min="8" max="8" width="11.140625" style="16" customWidth="1"/>
    <col min="9" max="9" width="11.28515625" style="16" bestFit="1" customWidth="1"/>
    <col min="10" max="10" width="13.85546875" style="16" bestFit="1" customWidth="1"/>
    <col min="11" max="11" width="9.28515625" style="15" bestFit="1" customWidth="1"/>
    <col min="12" max="12" width="9.140625" style="8"/>
    <col min="13" max="13" width="9.85546875" style="8" bestFit="1" customWidth="1"/>
    <col min="14" max="16384" width="9.140625" style="8"/>
  </cols>
  <sheetData>
    <row r="2" spans="1:11" ht="13.5" thickBot="1" x14ac:dyDescent="0.25">
      <c r="A2" s="14"/>
      <c r="B2" s="14"/>
      <c r="C2" s="14"/>
      <c r="K2" s="10" t="s">
        <v>437</v>
      </c>
    </row>
    <row r="3" spans="1:11" ht="12.75" customHeight="1" x14ac:dyDescent="0.2">
      <c r="A3" s="325" t="s">
        <v>579</v>
      </c>
      <c r="B3" s="222"/>
      <c r="C3" s="222"/>
      <c r="D3" s="327" t="s">
        <v>305</v>
      </c>
      <c r="E3" s="327" t="s">
        <v>35</v>
      </c>
      <c r="F3" s="329" t="s">
        <v>36</v>
      </c>
      <c r="G3" s="327" t="s">
        <v>37</v>
      </c>
      <c r="H3" s="321" t="s">
        <v>38</v>
      </c>
      <c r="I3" s="321" t="s">
        <v>39</v>
      </c>
      <c r="J3" s="323" t="s">
        <v>40</v>
      </c>
      <c r="K3" s="319" t="s">
        <v>537</v>
      </c>
    </row>
    <row r="4" spans="1:11" ht="30" customHeight="1" thickBot="1" x14ac:dyDescent="0.25">
      <c r="A4" s="326"/>
      <c r="B4" s="234" t="s">
        <v>529</v>
      </c>
      <c r="C4" s="234" t="s">
        <v>528</v>
      </c>
      <c r="D4" s="328"/>
      <c r="E4" s="328"/>
      <c r="F4" s="330"/>
      <c r="G4" s="328"/>
      <c r="H4" s="322"/>
      <c r="I4" s="322"/>
      <c r="J4" s="324"/>
      <c r="K4" s="320"/>
    </row>
    <row r="5" spans="1:11" ht="19.5" customHeight="1" thickBot="1" x14ac:dyDescent="0.25">
      <c r="A5" s="57" t="s">
        <v>132</v>
      </c>
      <c r="B5" s="269"/>
      <c r="C5" s="269"/>
      <c r="D5" s="58"/>
      <c r="E5" s="59"/>
      <c r="F5" s="59"/>
      <c r="G5" s="59"/>
      <c r="H5" s="59"/>
      <c r="I5" s="59"/>
      <c r="J5" s="59"/>
      <c r="K5" s="60"/>
    </row>
    <row r="6" spans="1:11" ht="19.5" customHeight="1" x14ac:dyDescent="0.2">
      <c r="A6" s="61" t="s">
        <v>133</v>
      </c>
      <c r="B6" s="267"/>
      <c r="C6" s="267"/>
      <c r="D6" s="62"/>
      <c r="E6" s="62"/>
      <c r="F6" s="63"/>
      <c r="G6" s="63"/>
      <c r="H6" s="63"/>
      <c r="I6" s="63"/>
      <c r="J6" s="64"/>
      <c r="K6" s="65"/>
    </row>
    <row r="7" spans="1:11" ht="15.75" customHeight="1" x14ac:dyDescent="0.2">
      <c r="A7" s="54" t="s">
        <v>258</v>
      </c>
      <c r="B7" s="284">
        <v>600035212</v>
      </c>
      <c r="C7" s="284">
        <v>67365957</v>
      </c>
      <c r="D7" s="66">
        <v>91652000754</v>
      </c>
      <c r="E7" s="67">
        <v>3111</v>
      </c>
      <c r="F7" s="100">
        <v>6223</v>
      </c>
      <c r="G7" s="166">
        <v>0</v>
      </c>
      <c r="H7" s="166">
        <v>2166</v>
      </c>
      <c r="I7" s="166">
        <v>44</v>
      </c>
      <c r="J7" s="100">
        <f t="shared" ref="J7:J13" si="0">F7+G7+H7+I7</f>
        <v>8433</v>
      </c>
      <c r="K7" s="188">
        <v>13.99</v>
      </c>
    </row>
    <row r="8" spans="1:11" ht="15.75" customHeight="1" x14ac:dyDescent="0.2">
      <c r="A8" s="54" t="s">
        <v>200</v>
      </c>
      <c r="B8" s="284">
        <v>600035140</v>
      </c>
      <c r="C8" s="284">
        <v>70109711</v>
      </c>
      <c r="D8" s="66">
        <v>91652000756</v>
      </c>
      <c r="E8" s="67">
        <v>3111</v>
      </c>
      <c r="F8" s="100">
        <v>4659</v>
      </c>
      <c r="G8" s="100">
        <v>3</v>
      </c>
      <c r="H8" s="100">
        <v>1622</v>
      </c>
      <c r="I8" s="100">
        <v>30</v>
      </c>
      <c r="J8" s="100">
        <f t="shared" si="0"/>
        <v>6314</v>
      </c>
      <c r="K8" s="189">
        <v>10.199999999999999</v>
      </c>
    </row>
    <row r="9" spans="1:11" ht="15.75" customHeight="1" x14ac:dyDescent="0.2">
      <c r="A9" s="54" t="s">
        <v>259</v>
      </c>
      <c r="B9" s="284">
        <v>600035158</v>
      </c>
      <c r="C9" s="284">
        <v>70101205</v>
      </c>
      <c r="D9" s="66">
        <v>91652000758</v>
      </c>
      <c r="E9" s="67">
        <v>3111</v>
      </c>
      <c r="F9" s="100">
        <v>6405</v>
      </c>
      <c r="G9" s="100">
        <v>30</v>
      </c>
      <c r="H9" s="100">
        <v>2239</v>
      </c>
      <c r="I9" s="100">
        <v>62</v>
      </c>
      <c r="J9" s="100">
        <f t="shared" si="0"/>
        <v>8736</v>
      </c>
      <c r="K9" s="189">
        <v>14.369999999999997</v>
      </c>
    </row>
    <row r="10" spans="1:11" ht="15.75" customHeight="1" x14ac:dyDescent="0.2">
      <c r="A10" s="54" t="s">
        <v>376</v>
      </c>
      <c r="B10" s="284">
        <v>600035191</v>
      </c>
      <c r="C10" s="284">
        <v>63832925</v>
      </c>
      <c r="D10" s="66">
        <v>91652000753</v>
      </c>
      <c r="E10" s="67">
        <v>3111</v>
      </c>
      <c r="F10" s="100">
        <v>15525</v>
      </c>
      <c r="G10" s="100">
        <v>0</v>
      </c>
      <c r="H10" s="100">
        <v>5403</v>
      </c>
      <c r="I10" s="100">
        <v>110</v>
      </c>
      <c r="J10" s="100">
        <f t="shared" si="0"/>
        <v>21038</v>
      </c>
      <c r="K10" s="189">
        <v>35.840000000000003</v>
      </c>
    </row>
    <row r="11" spans="1:11" ht="15.75" customHeight="1" x14ac:dyDescent="0.2">
      <c r="A11" s="54" t="s">
        <v>260</v>
      </c>
      <c r="B11" s="284">
        <v>600035221</v>
      </c>
      <c r="C11" s="284">
        <v>67365949</v>
      </c>
      <c r="D11" s="66">
        <v>91652000755</v>
      </c>
      <c r="E11" s="67">
        <v>3111</v>
      </c>
      <c r="F11" s="100">
        <v>4995</v>
      </c>
      <c r="G11" s="100">
        <v>0</v>
      </c>
      <c r="H11" s="100">
        <v>1738</v>
      </c>
      <c r="I11" s="100">
        <v>36</v>
      </c>
      <c r="J11" s="100">
        <f t="shared" si="0"/>
        <v>6769</v>
      </c>
      <c r="K11" s="189">
        <v>11.59</v>
      </c>
    </row>
    <row r="12" spans="1:11" ht="15.75" customHeight="1" x14ac:dyDescent="0.2">
      <c r="A12" s="54" t="s">
        <v>201</v>
      </c>
      <c r="B12" s="284">
        <v>600035174</v>
      </c>
      <c r="C12" s="284">
        <v>70108811</v>
      </c>
      <c r="D12" s="66">
        <v>91652000757</v>
      </c>
      <c r="E12" s="67">
        <v>3111</v>
      </c>
      <c r="F12" s="100">
        <v>8975</v>
      </c>
      <c r="G12" s="100">
        <v>3</v>
      </c>
      <c r="H12" s="100">
        <v>3124</v>
      </c>
      <c r="I12" s="100">
        <v>62</v>
      </c>
      <c r="J12" s="100">
        <f t="shared" si="0"/>
        <v>12164</v>
      </c>
      <c r="K12" s="189">
        <v>19.82</v>
      </c>
    </row>
    <row r="13" spans="1:11" ht="15.75" customHeight="1" thickBot="1" x14ac:dyDescent="0.25">
      <c r="A13" s="68" t="s">
        <v>261</v>
      </c>
      <c r="B13" s="285">
        <v>600035182</v>
      </c>
      <c r="C13" s="285">
        <v>63832909</v>
      </c>
      <c r="D13" s="69">
        <v>91652000752</v>
      </c>
      <c r="E13" s="70">
        <v>3111</v>
      </c>
      <c r="F13" s="100">
        <v>7270</v>
      </c>
      <c r="G13" s="101">
        <v>30</v>
      </c>
      <c r="H13" s="101">
        <v>2540</v>
      </c>
      <c r="I13" s="101">
        <v>40</v>
      </c>
      <c r="J13" s="100">
        <f t="shared" si="0"/>
        <v>9880</v>
      </c>
      <c r="K13" s="190">
        <v>16.98</v>
      </c>
    </row>
    <row r="14" spans="1:11" ht="19.5" customHeight="1" thickBot="1" x14ac:dyDescent="0.25">
      <c r="A14" s="71" t="s">
        <v>134</v>
      </c>
      <c r="B14" s="286"/>
      <c r="C14" s="286"/>
      <c r="D14" s="58"/>
      <c r="E14" s="72"/>
      <c r="F14" s="167">
        <f t="shared" ref="F14:K14" si="1">SUM(F7:F13)</f>
        <v>54052</v>
      </c>
      <c r="G14" s="167">
        <f t="shared" si="1"/>
        <v>66</v>
      </c>
      <c r="H14" s="167">
        <f t="shared" si="1"/>
        <v>18832</v>
      </c>
      <c r="I14" s="167">
        <f t="shared" si="1"/>
        <v>384</v>
      </c>
      <c r="J14" s="167">
        <f t="shared" si="1"/>
        <v>73334</v>
      </c>
      <c r="K14" s="191">
        <f t="shared" si="1"/>
        <v>122.79</v>
      </c>
    </row>
    <row r="15" spans="1:11" ht="19.5" customHeight="1" x14ac:dyDescent="0.2">
      <c r="A15" s="61" t="s">
        <v>135</v>
      </c>
      <c r="B15" s="287"/>
      <c r="C15" s="287"/>
      <c r="D15" s="73"/>
      <c r="E15" s="73"/>
      <c r="F15" s="168"/>
      <c r="G15" s="168"/>
      <c r="H15" s="168"/>
      <c r="I15" s="168"/>
      <c r="J15" s="168"/>
      <c r="K15" s="192"/>
    </row>
    <row r="16" spans="1:11" ht="15.75" customHeight="1" x14ac:dyDescent="0.2">
      <c r="A16" s="54" t="s">
        <v>262</v>
      </c>
      <c r="B16" s="284">
        <v>600035506</v>
      </c>
      <c r="C16" s="284">
        <v>70890935</v>
      </c>
      <c r="D16" s="67">
        <v>91652000762</v>
      </c>
      <c r="E16" s="67">
        <v>3111</v>
      </c>
      <c r="F16" s="166">
        <v>10299</v>
      </c>
      <c r="G16" s="166">
        <v>0</v>
      </c>
      <c r="H16" s="100">
        <v>3584</v>
      </c>
      <c r="I16" s="100">
        <v>59</v>
      </c>
      <c r="J16" s="100">
        <f t="shared" ref="J16:J22" si="2">F16+G16+H16+I16</f>
        <v>13942</v>
      </c>
      <c r="K16" s="164">
        <v>23.69</v>
      </c>
    </row>
    <row r="17" spans="1:11" ht="15.75" customHeight="1" x14ac:dyDescent="0.2">
      <c r="A17" s="54" t="s">
        <v>202</v>
      </c>
      <c r="B17" s="284">
        <v>600035409</v>
      </c>
      <c r="C17" s="284">
        <v>60461101</v>
      </c>
      <c r="D17" s="67">
        <v>91652000759</v>
      </c>
      <c r="E17" s="67">
        <v>3111</v>
      </c>
      <c r="F17" s="100">
        <v>14674</v>
      </c>
      <c r="G17" s="100">
        <v>0</v>
      </c>
      <c r="H17" s="166">
        <v>5107</v>
      </c>
      <c r="I17" s="166">
        <v>85</v>
      </c>
      <c r="J17" s="100">
        <f t="shared" si="2"/>
        <v>19866</v>
      </c>
      <c r="K17" s="165">
        <v>33.79</v>
      </c>
    </row>
    <row r="18" spans="1:11" ht="15.75" customHeight="1" x14ac:dyDescent="0.2">
      <c r="A18" s="54" t="s">
        <v>263</v>
      </c>
      <c r="B18" s="284">
        <v>600035417</v>
      </c>
      <c r="C18" s="284">
        <v>70891028</v>
      </c>
      <c r="D18" s="67">
        <v>91652000760</v>
      </c>
      <c r="E18" s="67">
        <v>3111</v>
      </c>
      <c r="F18" s="100">
        <v>9950</v>
      </c>
      <c r="G18" s="100">
        <v>47</v>
      </c>
      <c r="H18" s="166">
        <v>3478</v>
      </c>
      <c r="I18" s="166">
        <v>72</v>
      </c>
      <c r="J18" s="100">
        <f t="shared" si="2"/>
        <v>13547</v>
      </c>
      <c r="K18" s="165">
        <v>22.860000000000003</v>
      </c>
    </row>
    <row r="19" spans="1:11" ht="15.75" customHeight="1" x14ac:dyDescent="0.2">
      <c r="A19" s="54" t="s">
        <v>203</v>
      </c>
      <c r="B19" s="284">
        <v>600035425</v>
      </c>
      <c r="C19" s="284">
        <v>70890943</v>
      </c>
      <c r="D19" s="67">
        <v>91652000763</v>
      </c>
      <c r="E19" s="67">
        <v>3111</v>
      </c>
      <c r="F19" s="100">
        <v>11490</v>
      </c>
      <c r="G19" s="100">
        <v>25</v>
      </c>
      <c r="H19" s="166">
        <v>4007</v>
      </c>
      <c r="I19" s="166">
        <v>83</v>
      </c>
      <c r="J19" s="100">
        <f t="shared" si="2"/>
        <v>15605</v>
      </c>
      <c r="K19" s="165">
        <v>26.029999999999998</v>
      </c>
    </row>
    <row r="20" spans="1:11" ht="15.75" customHeight="1" x14ac:dyDescent="0.2">
      <c r="A20" s="54" t="s">
        <v>204</v>
      </c>
      <c r="B20" s="284">
        <v>600035484</v>
      </c>
      <c r="C20" s="284">
        <v>70890897</v>
      </c>
      <c r="D20" s="67">
        <v>91652000764</v>
      </c>
      <c r="E20" s="67">
        <v>3111</v>
      </c>
      <c r="F20" s="100">
        <v>9740</v>
      </c>
      <c r="G20" s="100">
        <v>60</v>
      </c>
      <c r="H20" s="100">
        <v>3410</v>
      </c>
      <c r="I20" s="100">
        <v>61</v>
      </c>
      <c r="J20" s="100">
        <f t="shared" si="2"/>
        <v>13271</v>
      </c>
      <c r="K20" s="189">
        <v>22.59</v>
      </c>
    </row>
    <row r="21" spans="1:11" ht="15.75" customHeight="1" x14ac:dyDescent="0.2">
      <c r="A21" s="54" t="s">
        <v>205</v>
      </c>
      <c r="B21" s="284">
        <v>600035531</v>
      </c>
      <c r="C21" s="284">
        <v>70891061</v>
      </c>
      <c r="D21" s="67">
        <v>91652000761</v>
      </c>
      <c r="E21" s="67">
        <v>3111</v>
      </c>
      <c r="F21" s="100">
        <v>7017</v>
      </c>
      <c r="G21" s="100">
        <v>0</v>
      </c>
      <c r="H21" s="100">
        <v>2442</v>
      </c>
      <c r="I21" s="100">
        <v>57</v>
      </c>
      <c r="J21" s="100">
        <f t="shared" si="2"/>
        <v>9516</v>
      </c>
      <c r="K21" s="193">
        <v>15.66</v>
      </c>
    </row>
    <row r="22" spans="1:11" ht="15.75" customHeight="1" thickBot="1" x14ac:dyDescent="0.25">
      <c r="A22" s="68" t="s">
        <v>206</v>
      </c>
      <c r="B22" s="285">
        <v>600035476</v>
      </c>
      <c r="C22" s="285">
        <v>70890919</v>
      </c>
      <c r="D22" s="74">
        <v>91652000766</v>
      </c>
      <c r="E22" s="74">
        <v>3111</v>
      </c>
      <c r="F22" s="100">
        <v>10111</v>
      </c>
      <c r="G22" s="101">
        <v>0</v>
      </c>
      <c r="H22" s="101">
        <v>3518</v>
      </c>
      <c r="I22" s="101">
        <v>84</v>
      </c>
      <c r="J22" s="101">
        <f t="shared" si="2"/>
        <v>13713</v>
      </c>
      <c r="K22" s="194">
        <v>23.09</v>
      </c>
    </row>
    <row r="23" spans="1:11" ht="19.5" customHeight="1" thickBot="1" x14ac:dyDescent="0.25">
      <c r="A23" s="71" t="s">
        <v>136</v>
      </c>
      <c r="B23" s="286"/>
      <c r="C23" s="286"/>
      <c r="D23" s="58"/>
      <c r="E23" s="72"/>
      <c r="F23" s="167">
        <f t="shared" ref="F23:K23" si="3">SUM(F16:F22)</f>
        <v>73281</v>
      </c>
      <c r="G23" s="167">
        <f t="shared" si="3"/>
        <v>132</v>
      </c>
      <c r="H23" s="167">
        <f t="shared" si="3"/>
        <v>25546</v>
      </c>
      <c r="I23" s="167">
        <f t="shared" si="3"/>
        <v>501</v>
      </c>
      <c r="J23" s="167">
        <f t="shared" si="3"/>
        <v>99460</v>
      </c>
      <c r="K23" s="191">
        <f t="shared" si="3"/>
        <v>167.71</v>
      </c>
    </row>
    <row r="24" spans="1:11" ht="19.5" customHeight="1" x14ac:dyDescent="0.2">
      <c r="A24" s="61" t="s">
        <v>301</v>
      </c>
      <c r="B24" s="287"/>
      <c r="C24" s="287"/>
      <c r="D24" s="73"/>
      <c r="E24" s="73"/>
      <c r="F24" s="168"/>
      <c r="G24" s="168"/>
      <c r="H24" s="168"/>
      <c r="I24" s="168"/>
      <c r="J24" s="168"/>
      <c r="K24" s="192"/>
    </row>
    <row r="25" spans="1:11" ht="15.75" customHeight="1" x14ac:dyDescent="0.2">
      <c r="A25" s="54" t="s">
        <v>377</v>
      </c>
      <c r="B25" s="284">
        <v>600036049</v>
      </c>
      <c r="C25" s="284">
        <v>65992971</v>
      </c>
      <c r="D25" s="67">
        <v>91652000774</v>
      </c>
      <c r="E25" s="67">
        <v>3111</v>
      </c>
      <c r="F25" s="100">
        <v>11027</v>
      </c>
      <c r="G25" s="100">
        <v>0</v>
      </c>
      <c r="H25" s="100">
        <v>3837</v>
      </c>
      <c r="I25" s="100">
        <v>79</v>
      </c>
      <c r="J25" s="100">
        <f t="shared" ref="J25:J36" si="4">F25+G25+H25+I25</f>
        <v>14943</v>
      </c>
      <c r="K25" s="193">
        <v>23.35</v>
      </c>
    </row>
    <row r="26" spans="1:11" ht="15.75" customHeight="1" x14ac:dyDescent="0.2">
      <c r="A26" s="54" t="s">
        <v>455</v>
      </c>
      <c r="B26" s="284">
        <v>600036073</v>
      </c>
      <c r="C26" s="284">
        <v>65993179</v>
      </c>
      <c r="D26" s="67">
        <v>91652000782</v>
      </c>
      <c r="E26" s="67">
        <v>3111</v>
      </c>
      <c r="F26" s="100">
        <v>6370</v>
      </c>
      <c r="G26" s="100">
        <v>0</v>
      </c>
      <c r="H26" s="100">
        <v>2217</v>
      </c>
      <c r="I26" s="100">
        <v>57</v>
      </c>
      <c r="J26" s="100">
        <f t="shared" si="4"/>
        <v>8644</v>
      </c>
      <c r="K26" s="193">
        <v>14.32</v>
      </c>
    </row>
    <row r="27" spans="1:11" ht="15.75" customHeight="1" x14ac:dyDescent="0.2">
      <c r="A27" s="54" t="s">
        <v>592</v>
      </c>
      <c r="B27" s="284">
        <v>600035981</v>
      </c>
      <c r="C27" s="284">
        <v>63831309</v>
      </c>
      <c r="D27" s="67">
        <v>91652000773</v>
      </c>
      <c r="E27" s="67">
        <v>3111</v>
      </c>
      <c r="F27" s="100">
        <v>6885</v>
      </c>
      <c r="G27" s="100">
        <v>0</v>
      </c>
      <c r="H27" s="100">
        <v>2396</v>
      </c>
      <c r="I27" s="100">
        <v>45</v>
      </c>
      <c r="J27" s="100">
        <f t="shared" si="4"/>
        <v>9326</v>
      </c>
      <c r="K27" s="193">
        <v>15.81</v>
      </c>
    </row>
    <row r="28" spans="1:11" ht="15.75" customHeight="1" x14ac:dyDescent="0.2">
      <c r="A28" s="54" t="s">
        <v>207</v>
      </c>
      <c r="B28" s="284">
        <v>600036090</v>
      </c>
      <c r="C28" s="284">
        <v>63831287</v>
      </c>
      <c r="D28" s="67">
        <v>91652000770</v>
      </c>
      <c r="E28" s="67">
        <v>3111</v>
      </c>
      <c r="F28" s="100">
        <v>9692</v>
      </c>
      <c r="G28" s="100">
        <v>0</v>
      </c>
      <c r="H28" s="100">
        <v>3373</v>
      </c>
      <c r="I28" s="100">
        <v>79</v>
      </c>
      <c r="J28" s="100">
        <f t="shared" si="4"/>
        <v>13144</v>
      </c>
      <c r="K28" s="193">
        <v>21.33</v>
      </c>
    </row>
    <row r="29" spans="1:11" ht="15.75" customHeight="1" x14ac:dyDescent="0.2">
      <c r="A29" s="54" t="s">
        <v>208</v>
      </c>
      <c r="B29" s="284">
        <v>600035964</v>
      </c>
      <c r="C29" s="284">
        <v>63831295</v>
      </c>
      <c r="D29" s="67">
        <v>91652000772</v>
      </c>
      <c r="E29" s="67">
        <v>3111</v>
      </c>
      <c r="F29" s="100">
        <v>6326</v>
      </c>
      <c r="G29" s="100">
        <v>0</v>
      </c>
      <c r="H29" s="100">
        <v>2201</v>
      </c>
      <c r="I29" s="100">
        <v>47</v>
      </c>
      <c r="J29" s="100">
        <f t="shared" si="4"/>
        <v>8574</v>
      </c>
      <c r="K29" s="193">
        <v>13.76</v>
      </c>
    </row>
    <row r="30" spans="1:11" ht="15.75" customHeight="1" x14ac:dyDescent="0.2">
      <c r="A30" s="54" t="s">
        <v>357</v>
      </c>
      <c r="B30" s="284">
        <v>600035948</v>
      </c>
      <c r="C30" s="284">
        <v>63831252</v>
      </c>
      <c r="D30" s="67">
        <v>91652000769</v>
      </c>
      <c r="E30" s="67">
        <v>3111</v>
      </c>
      <c r="F30" s="100">
        <v>12569</v>
      </c>
      <c r="G30" s="100">
        <v>0</v>
      </c>
      <c r="H30" s="100">
        <v>4374</v>
      </c>
      <c r="I30" s="100">
        <v>92</v>
      </c>
      <c r="J30" s="100">
        <f t="shared" si="4"/>
        <v>17035</v>
      </c>
      <c r="K30" s="193">
        <v>29.189999999999998</v>
      </c>
    </row>
    <row r="31" spans="1:11" ht="15.75" customHeight="1" x14ac:dyDescent="0.2">
      <c r="A31" s="54" t="s">
        <v>378</v>
      </c>
      <c r="B31" s="284">
        <v>600036006</v>
      </c>
      <c r="C31" s="284">
        <v>65993110</v>
      </c>
      <c r="D31" s="67">
        <v>91652000775</v>
      </c>
      <c r="E31" s="67">
        <v>3111</v>
      </c>
      <c r="F31" s="100">
        <v>12281</v>
      </c>
      <c r="G31" s="100">
        <v>0</v>
      </c>
      <c r="H31" s="100">
        <v>4274</v>
      </c>
      <c r="I31" s="100">
        <v>105</v>
      </c>
      <c r="J31" s="100">
        <f t="shared" si="4"/>
        <v>16660</v>
      </c>
      <c r="K31" s="193">
        <v>27.669999999999998</v>
      </c>
    </row>
    <row r="32" spans="1:11" ht="15.75" customHeight="1" x14ac:dyDescent="0.2">
      <c r="A32" s="54" t="s">
        <v>209</v>
      </c>
      <c r="B32" s="284">
        <v>600036103</v>
      </c>
      <c r="C32" s="284">
        <v>63831261</v>
      </c>
      <c r="D32" s="67">
        <v>91652000768</v>
      </c>
      <c r="E32" s="67">
        <v>3111</v>
      </c>
      <c r="F32" s="100">
        <v>7482</v>
      </c>
      <c r="G32" s="100">
        <v>10</v>
      </c>
      <c r="H32" s="100">
        <v>2607</v>
      </c>
      <c r="I32" s="100">
        <v>42</v>
      </c>
      <c r="J32" s="100">
        <f t="shared" si="4"/>
        <v>10141</v>
      </c>
      <c r="K32" s="193">
        <v>18.350000000000001</v>
      </c>
    </row>
    <row r="33" spans="1:11" ht="15.75" customHeight="1" x14ac:dyDescent="0.2">
      <c r="A33" s="54" t="s">
        <v>264</v>
      </c>
      <c r="B33" s="284">
        <v>600035972</v>
      </c>
      <c r="C33" s="284">
        <v>63831317</v>
      </c>
      <c r="D33" s="67">
        <v>91652000771</v>
      </c>
      <c r="E33" s="67">
        <v>3111</v>
      </c>
      <c r="F33" s="100">
        <v>4819</v>
      </c>
      <c r="G33" s="100">
        <v>0</v>
      </c>
      <c r="H33" s="100">
        <v>1677</v>
      </c>
      <c r="I33" s="100">
        <v>33</v>
      </c>
      <c r="J33" s="100">
        <f t="shared" si="4"/>
        <v>6529</v>
      </c>
      <c r="K33" s="193">
        <v>10.43</v>
      </c>
    </row>
    <row r="34" spans="1:11" ht="15.75" customHeight="1" x14ac:dyDescent="0.2">
      <c r="A34" s="54" t="s">
        <v>210</v>
      </c>
      <c r="B34" s="284">
        <v>600036081</v>
      </c>
      <c r="C34" s="284">
        <v>70108544</v>
      </c>
      <c r="D34" s="67">
        <v>91652000778</v>
      </c>
      <c r="E34" s="67">
        <v>3111</v>
      </c>
      <c r="F34" s="100">
        <v>7210</v>
      </c>
      <c r="G34" s="100">
        <v>10</v>
      </c>
      <c r="H34" s="100">
        <v>2512</v>
      </c>
      <c r="I34" s="100">
        <v>49</v>
      </c>
      <c r="J34" s="100">
        <f t="shared" si="4"/>
        <v>9781</v>
      </c>
      <c r="K34" s="193">
        <v>16.230000000000004</v>
      </c>
    </row>
    <row r="35" spans="1:11" ht="15.75" customHeight="1" x14ac:dyDescent="0.2">
      <c r="A35" s="54" t="s">
        <v>211</v>
      </c>
      <c r="B35" s="284">
        <v>600036057</v>
      </c>
      <c r="C35" s="284">
        <v>65993152</v>
      </c>
      <c r="D35" s="67">
        <v>91652000776</v>
      </c>
      <c r="E35" s="67">
        <v>3111</v>
      </c>
      <c r="F35" s="100">
        <v>9529</v>
      </c>
      <c r="G35" s="100">
        <v>0</v>
      </c>
      <c r="H35" s="100">
        <v>3316</v>
      </c>
      <c r="I35" s="100">
        <v>78</v>
      </c>
      <c r="J35" s="100">
        <f t="shared" si="4"/>
        <v>12923</v>
      </c>
      <c r="K35" s="193">
        <v>20.340000000000003</v>
      </c>
    </row>
    <row r="36" spans="1:11" ht="15" customHeight="1" thickBot="1" x14ac:dyDescent="0.25">
      <c r="A36" s="68" t="s">
        <v>212</v>
      </c>
      <c r="B36" s="285">
        <v>600036031</v>
      </c>
      <c r="C36" s="285">
        <v>65993161</v>
      </c>
      <c r="D36" s="74">
        <v>91652000777</v>
      </c>
      <c r="E36" s="74">
        <v>3111</v>
      </c>
      <c r="F36" s="100">
        <v>9266</v>
      </c>
      <c r="G36" s="101">
        <v>0</v>
      </c>
      <c r="H36" s="101">
        <v>3225</v>
      </c>
      <c r="I36" s="101">
        <v>72</v>
      </c>
      <c r="J36" s="101">
        <f t="shared" si="4"/>
        <v>12563</v>
      </c>
      <c r="K36" s="195">
        <v>20.259999999999998</v>
      </c>
    </row>
    <row r="37" spans="1:11" ht="19.5" customHeight="1" thickBot="1" x14ac:dyDescent="0.25">
      <c r="A37" s="71" t="s">
        <v>190</v>
      </c>
      <c r="B37" s="286"/>
      <c r="C37" s="286"/>
      <c r="D37" s="58"/>
      <c r="E37" s="72"/>
      <c r="F37" s="169">
        <f t="shared" ref="F37:K37" si="5">SUM(F25:F36)</f>
        <v>103456</v>
      </c>
      <c r="G37" s="169">
        <f t="shared" si="5"/>
        <v>20</v>
      </c>
      <c r="H37" s="169">
        <f t="shared" si="5"/>
        <v>36009</v>
      </c>
      <c r="I37" s="169">
        <f t="shared" si="5"/>
        <v>778</v>
      </c>
      <c r="J37" s="169">
        <f t="shared" si="5"/>
        <v>140263</v>
      </c>
      <c r="K37" s="196">
        <f t="shared" si="5"/>
        <v>231.04</v>
      </c>
    </row>
    <row r="38" spans="1:11" ht="19.5" customHeight="1" x14ac:dyDescent="0.2">
      <c r="A38" s="75" t="s">
        <v>137</v>
      </c>
      <c r="B38" s="288"/>
      <c r="C38" s="288"/>
      <c r="D38" s="76"/>
      <c r="E38" s="76"/>
      <c r="F38" s="170"/>
      <c r="G38" s="170"/>
      <c r="H38" s="170"/>
      <c r="I38" s="170"/>
      <c r="J38" s="170"/>
      <c r="K38" s="197"/>
    </row>
    <row r="39" spans="1:11" ht="15.75" customHeight="1" x14ac:dyDescent="0.2">
      <c r="A39" s="77" t="s">
        <v>213</v>
      </c>
      <c r="B39" s="289">
        <v>600036910</v>
      </c>
      <c r="C39" s="289">
        <v>61386448</v>
      </c>
      <c r="D39" s="78">
        <v>91652000788</v>
      </c>
      <c r="E39" s="78">
        <v>3111</v>
      </c>
      <c r="F39" s="100">
        <v>18882</v>
      </c>
      <c r="G39" s="100">
        <v>20</v>
      </c>
      <c r="H39" s="100">
        <v>6578</v>
      </c>
      <c r="I39" s="100">
        <v>135</v>
      </c>
      <c r="J39" s="100">
        <f t="shared" ref="J39:J56" si="6">F39+G39+H39+I39</f>
        <v>25615</v>
      </c>
      <c r="K39" s="164">
        <v>41.28</v>
      </c>
    </row>
    <row r="40" spans="1:11" ht="15.75" customHeight="1" x14ac:dyDescent="0.2">
      <c r="A40" s="54" t="s">
        <v>358</v>
      </c>
      <c r="B40" s="284">
        <v>600036251</v>
      </c>
      <c r="C40" s="284">
        <v>47611669</v>
      </c>
      <c r="D40" s="67">
        <v>91652000783</v>
      </c>
      <c r="E40" s="67">
        <v>3111</v>
      </c>
      <c r="F40" s="100">
        <v>17347</v>
      </c>
      <c r="G40" s="100">
        <v>0</v>
      </c>
      <c r="H40" s="100">
        <v>6037</v>
      </c>
      <c r="I40" s="100">
        <v>125</v>
      </c>
      <c r="J40" s="100">
        <f t="shared" si="6"/>
        <v>23509</v>
      </c>
      <c r="K40" s="164">
        <v>38.36</v>
      </c>
    </row>
    <row r="41" spans="1:11" ht="15.75" customHeight="1" x14ac:dyDescent="0.2">
      <c r="A41" s="54" t="s">
        <v>426</v>
      </c>
      <c r="B41" s="284">
        <v>600036421</v>
      </c>
      <c r="C41" s="284">
        <v>61384241</v>
      </c>
      <c r="D41" s="67">
        <v>91652000794</v>
      </c>
      <c r="E41" s="67">
        <v>3111</v>
      </c>
      <c r="F41" s="100">
        <v>9617</v>
      </c>
      <c r="G41" s="100">
        <v>0</v>
      </c>
      <c r="H41" s="100">
        <v>3347</v>
      </c>
      <c r="I41" s="100">
        <v>85</v>
      </c>
      <c r="J41" s="100">
        <f t="shared" si="6"/>
        <v>13049</v>
      </c>
      <c r="K41" s="164">
        <v>22.05</v>
      </c>
    </row>
    <row r="42" spans="1:11" ht="15.75" customHeight="1" x14ac:dyDescent="0.2">
      <c r="A42" s="54" t="s">
        <v>214</v>
      </c>
      <c r="B42" s="284">
        <v>600036341</v>
      </c>
      <c r="C42" s="284">
        <v>61384453</v>
      </c>
      <c r="D42" s="67">
        <v>91652000800</v>
      </c>
      <c r="E42" s="67">
        <v>3111</v>
      </c>
      <c r="F42" s="100">
        <v>10468</v>
      </c>
      <c r="G42" s="100">
        <v>28</v>
      </c>
      <c r="H42" s="100">
        <v>3652</v>
      </c>
      <c r="I42" s="100">
        <v>74</v>
      </c>
      <c r="J42" s="100">
        <f t="shared" si="6"/>
        <v>14222</v>
      </c>
      <c r="K42" s="164">
        <v>23.46</v>
      </c>
    </row>
    <row r="43" spans="1:11" ht="15.75" customHeight="1" x14ac:dyDescent="0.2">
      <c r="A43" s="54" t="s">
        <v>215</v>
      </c>
      <c r="B43" s="284">
        <v>600036359</v>
      </c>
      <c r="C43" s="284">
        <v>61384615</v>
      </c>
      <c r="D43" s="67">
        <v>91652000799</v>
      </c>
      <c r="E43" s="67">
        <v>3111</v>
      </c>
      <c r="F43" s="100">
        <v>6471</v>
      </c>
      <c r="G43" s="100">
        <v>30</v>
      </c>
      <c r="H43" s="100">
        <v>2262</v>
      </c>
      <c r="I43" s="100">
        <v>53</v>
      </c>
      <c r="J43" s="100">
        <f t="shared" si="6"/>
        <v>8816</v>
      </c>
      <c r="K43" s="164">
        <v>13.98</v>
      </c>
    </row>
    <row r="44" spans="1:11" ht="15.75" customHeight="1" x14ac:dyDescent="0.2">
      <c r="A44" s="54" t="s">
        <v>216</v>
      </c>
      <c r="B44" s="284">
        <v>600036405</v>
      </c>
      <c r="C44" s="284">
        <v>61385212</v>
      </c>
      <c r="D44" s="67">
        <v>91652000796</v>
      </c>
      <c r="E44" s="67">
        <v>3111</v>
      </c>
      <c r="F44" s="100">
        <v>7067</v>
      </c>
      <c r="G44" s="100">
        <v>0</v>
      </c>
      <c r="H44" s="100">
        <v>2459</v>
      </c>
      <c r="I44" s="100">
        <v>49</v>
      </c>
      <c r="J44" s="100">
        <f t="shared" si="6"/>
        <v>9575</v>
      </c>
      <c r="K44" s="164">
        <v>16.059999999999999</v>
      </c>
    </row>
    <row r="45" spans="1:11" ht="15.75" customHeight="1" x14ac:dyDescent="0.2">
      <c r="A45" s="305" t="s">
        <v>583</v>
      </c>
      <c r="B45" s="284">
        <v>600036511</v>
      </c>
      <c r="C45" s="284">
        <v>61384411</v>
      </c>
      <c r="D45" s="67">
        <v>91652000795</v>
      </c>
      <c r="E45" s="67">
        <v>3111</v>
      </c>
      <c r="F45" s="100">
        <v>13744</v>
      </c>
      <c r="G45" s="100">
        <v>18</v>
      </c>
      <c r="H45" s="100">
        <v>4789</v>
      </c>
      <c r="I45" s="100">
        <v>111</v>
      </c>
      <c r="J45" s="100">
        <v>18662</v>
      </c>
      <c r="K45" s="164">
        <v>30.82</v>
      </c>
    </row>
    <row r="46" spans="1:11" ht="15.75" customHeight="1" x14ac:dyDescent="0.2">
      <c r="A46" s="54" t="s">
        <v>217</v>
      </c>
      <c r="B46" s="284">
        <v>600036596</v>
      </c>
      <c r="C46" s="284">
        <v>47611383</v>
      </c>
      <c r="D46" s="67">
        <v>91652000784</v>
      </c>
      <c r="E46" s="67">
        <v>3111</v>
      </c>
      <c r="F46" s="100">
        <v>4964</v>
      </c>
      <c r="G46" s="100">
        <v>0</v>
      </c>
      <c r="H46" s="100">
        <v>1728</v>
      </c>
      <c r="I46" s="100">
        <v>36</v>
      </c>
      <c r="J46" s="100">
        <f t="shared" si="6"/>
        <v>6728</v>
      </c>
      <c r="K46" s="164">
        <v>11.41</v>
      </c>
    </row>
    <row r="47" spans="1:11" ht="15.75" customHeight="1" x14ac:dyDescent="0.2">
      <c r="A47" s="54" t="s">
        <v>440</v>
      </c>
      <c r="B47" s="284">
        <v>600036651</v>
      </c>
      <c r="C47" s="284">
        <v>61384119</v>
      </c>
      <c r="D47" s="67">
        <v>91652000793</v>
      </c>
      <c r="E47" s="67">
        <v>3111</v>
      </c>
      <c r="F47" s="171">
        <v>6204</v>
      </c>
      <c r="G47" s="171">
        <v>0</v>
      </c>
      <c r="H47" s="171">
        <v>2159</v>
      </c>
      <c r="I47" s="171">
        <v>51</v>
      </c>
      <c r="J47" s="100">
        <f t="shared" si="6"/>
        <v>8414</v>
      </c>
      <c r="K47" s="164">
        <v>13.469999999999999</v>
      </c>
    </row>
    <row r="48" spans="1:11" ht="15.75" customHeight="1" x14ac:dyDescent="0.2">
      <c r="A48" s="54" t="s">
        <v>218</v>
      </c>
      <c r="B48" s="284">
        <v>600036260</v>
      </c>
      <c r="C48" s="284">
        <v>61385026</v>
      </c>
      <c r="D48" s="67">
        <v>91652000787</v>
      </c>
      <c r="E48" s="67">
        <v>3111</v>
      </c>
      <c r="F48" s="100">
        <v>6782</v>
      </c>
      <c r="G48" s="100">
        <v>14</v>
      </c>
      <c r="H48" s="100">
        <v>2365</v>
      </c>
      <c r="I48" s="100">
        <v>50</v>
      </c>
      <c r="J48" s="100">
        <f t="shared" si="6"/>
        <v>9211</v>
      </c>
      <c r="K48" s="193">
        <v>15.249999999999998</v>
      </c>
    </row>
    <row r="49" spans="1:11" ht="15.75" customHeight="1" x14ac:dyDescent="0.2">
      <c r="A49" s="54" t="s">
        <v>219</v>
      </c>
      <c r="B49" s="284">
        <v>600036634</v>
      </c>
      <c r="C49" s="284">
        <v>61384402</v>
      </c>
      <c r="D49" s="67">
        <v>91652000803</v>
      </c>
      <c r="E49" s="67">
        <v>3111</v>
      </c>
      <c r="F49" s="100">
        <v>8404</v>
      </c>
      <c r="G49" s="100">
        <v>0</v>
      </c>
      <c r="H49" s="100">
        <v>2924</v>
      </c>
      <c r="I49" s="100">
        <v>56</v>
      </c>
      <c r="J49" s="100">
        <f t="shared" si="6"/>
        <v>11384</v>
      </c>
      <c r="K49" s="164">
        <v>18.939999999999998</v>
      </c>
    </row>
    <row r="50" spans="1:11" ht="15.75" customHeight="1" x14ac:dyDescent="0.2">
      <c r="A50" s="54" t="s">
        <v>220</v>
      </c>
      <c r="B50" s="284">
        <v>600036928</v>
      </c>
      <c r="C50" s="284">
        <v>61385191</v>
      </c>
      <c r="D50" s="67">
        <v>91652000804</v>
      </c>
      <c r="E50" s="67">
        <v>3111</v>
      </c>
      <c r="F50" s="100">
        <v>11330</v>
      </c>
      <c r="G50" s="100">
        <v>29</v>
      </c>
      <c r="H50" s="100">
        <v>3953</v>
      </c>
      <c r="I50" s="100">
        <v>74</v>
      </c>
      <c r="J50" s="100">
        <f t="shared" si="6"/>
        <v>15386</v>
      </c>
      <c r="K50" s="164">
        <v>25.73</v>
      </c>
    </row>
    <row r="51" spans="1:11" ht="15.75" customHeight="1" x14ac:dyDescent="0.2">
      <c r="A51" s="54" t="s">
        <v>221</v>
      </c>
      <c r="B51" s="284">
        <v>600036782</v>
      </c>
      <c r="C51" s="284">
        <v>61384470</v>
      </c>
      <c r="D51" s="67">
        <v>91652000808</v>
      </c>
      <c r="E51" s="67">
        <v>3111</v>
      </c>
      <c r="F51" s="100">
        <v>6727</v>
      </c>
      <c r="G51" s="100">
        <v>0</v>
      </c>
      <c r="H51" s="100">
        <v>2341</v>
      </c>
      <c r="I51" s="100">
        <v>56</v>
      </c>
      <c r="J51" s="100">
        <f t="shared" si="6"/>
        <v>9124</v>
      </c>
      <c r="K51" s="164">
        <v>14.25</v>
      </c>
    </row>
    <row r="52" spans="1:11" ht="15.75" customHeight="1" x14ac:dyDescent="0.2">
      <c r="A52" s="54" t="s">
        <v>359</v>
      </c>
      <c r="B52" s="284">
        <v>600036740</v>
      </c>
      <c r="C52" s="284">
        <v>61384658</v>
      </c>
      <c r="D52" s="67">
        <v>91652000809</v>
      </c>
      <c r="E52" s="67">
        <v>3111</v>
      </c>
      <c r="F52" s="100">
        <v>23927</v>
      </c>
      <c r="G52" s="100">
        <v>50</v>
      </c>
      <c r="H52" s="100">
        <v>8344</v>
      </c>
      <c r="I52" s="100">
        <v>199</v>
      </c>
      <c r="J52" s="100">
        <f t="shared" si="6"/>
        <v>32520</v>
      </c>
      <c r="K52" s="164">
        <v>53.85</v>
      </c>
    </row>
    <row r="53" spans="1:11" ht="15.75" customHeight="1" x14ac:dyDescent="0.2">
      <c r="A53" s="54" t="s">
        <v>222</v>
      </c>
      <c r="B53" s="284">
        <v>600036766</v>
      </c>
      <c r="C53" s="284">
        <v>61384526</v>
      </c>
      <c r="D53" s="67">
        <v>91652000810</v>
      </c>
      <c r="E53" s="67">
        <v>3111</v>
      </c>
      <c r="F53" s="100">
        <v>6428</v>
      </c>
      <c r="G53" s="100">
        <v>0</v>
      </c>
      <c r="H53" s="100">
        <v>2237</v>
      </c>
      <c r="I53" s="100">
        <v>51</v>
      </c>
      <c r="J53" s="100">
        <f t="shared" si="6"/>
        <v>8716</v>
      </c>
      <c r="K53" s="164">
        <v>13.9</v>
      </c>
    </row>
    <row r="54" spans="1:11" ht="15.75" customHeight="1" x14ac:dyDescent="0.2">
      <c r="A54" s="54" t="s">
        <v>360</v>
      </c>
      <c r="B54" s="284">
        <v>600036715</v>
      </c>
      <c r="C54" s="284">
        <v>61384771</v>
      </c>
      <c r="D54" s="67">
        <v>91652000811</v>
      </c>
      <c r="E54" s="67">
        <v>3111</v>
      </c>
      <c r="F54" s="100">
        <v>15303</v>
      </c>
      <c r="G54" s="100">
        <v>70</v>
      </c>
      <c r="H54" s="100">
        <v>5349</v>
      </c>
      <c r="I54" s="100">
        <v>101</v>
      </c>
      <c r="J54" s="100">
        <f t="shared" si="6"/>
        <v>20823</v>
      </c>
      <c r="K54" s="193">
        <v>33.609999999999992</v>
      </c>
    </row>
    <row r="55" spans="1:11" ht="15.75" customHeight="1" x14ac:dyDescent="0.2">
      <c r="A55" s="54" t="s">
        <v>223</v>
      </c>
      <c r="B55" s="284">
        <v>600036839</v>
      </c>
      <c r="C55" s="284">
        <v>61385204</v>
      </c>
      <c r="D55" s="67">
        <v>91652000814</v>
      </c>
      <c r="E55" s="67">
        <v>3111</v>
      </c>
      <c r="F55" s="100">
        <v>4452</v>
      </c>
      <c r="G55" s="100">
        <v>40</v>
      </c>
      <c r="H55" s="100">
        <v>1563</v>
      </c>
      <c r="I55" s="100">
        <v>40</v>
      </c>
      <c r="J55" s="100">
        <f t="shared" si="6"/>
        <v>6095</v>
      </c>
      <c r="K55" s="193">
        <v>10.27</v>
      </c>
    </row>
    <row r="56" spans="1:11" ht="15.75" customHeight="1" x14ac:dyDescent="0.2">
      <c r="A56" s="54" t="s">
        <v>361</v>
      </c>
      <c r="B56" s="284">
        <v>600036821</v>
      </c>
      <c r="C56" s="284">
        <v>61384666</v>
      </c>
      <c r="D56" s="67">
        <v>91652000815</v>
      </c>
      <c r="E56" s="67">
        <v>3111</v>
      </c>
      <c r="F56" s="100">
        <v>10927</v>
      </c>
      <c r="G56" s="100">
        <v>25</v>
      </c>
      <c r="H56" s="100">
        <v>3811</v>
      </c>
      <c r="I56" s="100">
        <v>76</v>
      </c>
      <c r="J56" s="100">
        <f t="shared" si="6"/>
        <v>14839</v>
      </c>
      <c r="K56" s="193">
        <v>24.650000000000002</v>
      </c>
    </row>
    <row r="57" spans="1:11" ht="19.5" customHeight="1" x14ac:dyDescent="0.2">
      <c r="A57" s="79" t="s">
        <v>41</v>
      </c>
      <c r="B57" s="290"/>
      <c r="C57" s="290"/>
      <c r="D57" s="80"/>
      <c r="E57" s="80"/>
      <c r="F57" s="172"/>
      <c r="G57" s="173"/>
      <c r="H57" s="173"/>
      <c r="I57" s="173"/>
      <c r="J57" s="173"/>
      <c r="K57" s="198"/>
    </row>
    <row r="58" spans="1:11" ht="15.75" customHeight="1" thickBot="1" x14ac:dyDescent="0.25">
      <c r="A58" s="81" t="s">
        <v>265</v>
      </c>
      <c r="B58" s="285">
        <v>600036723</v>
      </c>
      <c r="C58" s="285">
        <v>70992193</v>
      </c>
      <c r="D58" s="74">
        <v>91652001314</v>
      </c>
      <c r="E58" s="82">
        <v>3111</v>
      </c>
      <c r="F58" s="174">
        <v>12254</v>
      </c>
      <c r="G58" s="174">
        <v>42</v>
      </c>
      <c r="H58" s="174">
        <v>4279</v>
      </c>
      <c r="I58" s="174">
        <v>95</v>
      </c>
      <c r="J58" s="174">
        <f t="shared" ref="J58" si="7">F58+G58+H58+I58</f>
        <v>16670</v>
      </c>
      <c r="K58" s="194">
        <v>27.37</v>
      </c>
    </row>
    <row r="59" spans="1:11" ht="19.5" customHeight="1" thickBot="1" x14ac:dyDescent="0.25">
      <c r="A59" s="71" t="s">
        <v>562</v>
      </c>
      <c r="B59" s="286"/>
      <c r="C59" s="286"/>
      <c r="D59" s="58"/>
      <c r="E59" s="72"/>
      <c r="F59" s="167">
        <f t="shared" ref="F59:K59" si="8">SUM(F39:F58)</f>
        <v>201298</v>
      </c>
      <c r="G59" s="167">
        <f t="shared" si="8"/>
        <v>366</v>
      </c>
      <c r="H59" s="167">
        <f t="shared" si="8"/>
        <v>70177</v>
      </c>
      <c r="I59" s="167">
        <f t="shared" si="8"/>
        <v>1517</v>
      </c>
      <c r="J59" s="167">
        <f t="shared" si="8"/>
        <v>273358</v>
      </c>
      <c r="K59" s="191">
        <f t="shared" si="8"/>
        <v>448.71</v>
      </c>
    </row>
    <row r="60" spans="1:11" ht="19.5" customHeight="1" x14ac:dyDescent="0.2">
      <c r="A60" s="75" t="s">
        <v>138</v>
      </c>
      <c r="B60" s="288"/>
      <c r="C60" s="288"/>
      <c r="D60" s="76"/>
      <c r="E60" s="76"/>
      <c r="F60" s="170"/>
      <c r="G60" s="170"/>
      <c r="H60" s="170"/>
      <c r="I60" s="170"/>
      <c r="J60" s="170"/>
      <c r="K60" s="197"/>
    </row>
    <row r="61" spans="1:11" ht="25.5" x14ac:dyDescent="0.2">
      <c r="A61" s="77" t="s">
        <v>456</v>
      </c>
      <c r="B61" s="289">
        <v>600037673</v>
      </c>
      <c r="C61" s="289">
        <v>70107769</v>
      </c>
      <c r="D61" s="78">
        <v>91652000827</v>
      </c>
      <c r="E61" s="67">
        <v>3111</v>
      </c>
      <c r="F61" s="175">
        <v>10000</v>
      </c>
      <c r="G61" s="175">
        <v>0</v>
      </c>
      <c r="H61" s="175">
        <v>3480</v>
      </c>
      <c r="I61" s="175">
        <v>59</v>
      </c>
      <c r="J61" s="100">
        <f t="shared" ref="J61:J73" si="9">F61+G61+H61+I61</f>
        <v>13539</v>
      </c>
      <c r="K61" s="188">
        <v>24.289999999999996</v>
      </c>
    </row>
    <row r="62" spans="1:11" ht="25.5" x14ac:dyDescent="0.2">
      <c r="A62" s="54" t="s">
        <v>457</v>
      </c>
      <c r="B62" s="284">
        <v>600038157</v>
      </c>
      <c r="C62" s="284">
        <v>70107581</v>
      </c>
      <c r="D62" s="67">
        <v>91652000831</v>
      </c>
      <c r="E62" s="67">
        <v>3111</v>
      </c>
      <c r="F62" s="176">
        <v>4756</v>
      </c>
      <c r="G62" s="176">
        <v>0</v>
      </c>
      <c r="H62" s="176">
        <v>1655</v>
      </c>
      <c r="I62" s="176">
        <v>36</v>
      </c>
      <c r="J62" s="100">
        <f t="shared" si="9"/>
        <v>6447</v>
      </c>
      <c r="K62" s="189">
        <v>10.55</v>
      </c>
    </row>
    <row r="63" spans="1:11" ht="25.5" x14ac:dyDescent="0.2">
      <c r="A63" s="54" t="s">
        <v>458</v>
      </c>
      <c r="B63" s="284">
        <v>600037665</v>
      </c>
      <c r="C63" s="284">
        <v>70107785</v>
      </c>
      <c r="D63" s="67">
        <v>91652000829</v>
      </c>
      <c r="E63" s="67">
        <v>3111</v>
      </c>
      <c r="F63" s="176">
        <v>4610</v>
      </c>
      <c r="G63" s="176">
        <v>0</v>
      </c>
      <c r="H63" s="176">
        <v>1604</v>
      </c>
      <c r="I63" s="176">
        <v>32</v>
      </c>
      <c r="J63" s="100">
        <f t="shared" si="9"/>
        <v>6246</v>
      </c>
      <c r="K63" s="189">
        <v>10.11</v>
      </c>
    </row>
    <row r="64" spans="1:11" ht="25.5" x14ac:dyDescent="0.2">
      <c r="A64" s="54" t="s">
        <v>459</v>
      </c>
      <c r="B64" s="284">
        <v>600037720</v>
      </c>
      <c r="C64" s="284">
        <v>70107777</v>
      </c>
      <c r="D64" s="67">
        <v>91652000828</v>
      </c>
      <c r="E64" s="67">
        <v>3111</v>
      </c>
      <c r="F64" s="176">
        <v>5992</v>
      </c>
      <c r="G64" s="176">
        <v>0</v>
      </c>
      <c r="H64" s="176">
        <v>2085</v>
      </c>
      <c r="I64" s="176">
        <v>55</v>
      </c>
      <c r="J64" s="100">
        <f t="shared" si="9"/>
        <v>8132</v>
      </c>
      <c r="K64" s="189">
        <v>13.719999999999999</v>
      </c>
    </row>
    <row r="65" spans="1:11" ht="25.5" x14ac:dyDescent="0.2">
      <c r="A65" s="54" t="s">
        <v>460</v>
      </c>
      <c r="B65" s="284">
        <v>600037576</v>
      </c>
      <c r="C65" s="284">
        <v>70107815</v>
      </c>
      <c r="D65" s="67">
        <v>91652000816</v>
      </c>
      <c r="E65" s="67">
        <v>3111</v>
      </c>
      <c r="F65" s="176">
        <v>7885</v>
      </c>
      <c r="G65" s="176">
        <v>0</v>
      </c>
      <c r="H65" s="176">
        <v>2744</v>
      </c>
      <c r="I65" s="176">
        <v>71</v>
      </c>
      <c r="J65" s="100">
        <f t="shared" si="9"/>
        <v>10700</v>
      </c>
      <c r="K65" s="189">
        <v>18.14</v>
      </c>
    </row>
    <row r="66" spans="1:11" ht="25.5" x14ac:dyDescent="0.2">
      <c r="A66" s="54" t="s">
        <v>461</v>
      </c>
      <c r="B66" s="284">
        <v>600037622</v>
      </c>
      <c r="C66" s="284">
        <v>70107637</v>
      </c>
      <c r="D66" s="67">
        <v>91652000819</v>
      </c>
      <c r="E66" s="67">
        <v>3111</v>
      </c>
      <c r="F66" s="176">
        <v>7458</v>
      </c>
      <c r="G66" s="176">
        <v>0</v>
      </c>
      <c r="H66" s="176">
        <v>2595</v>
      </c>
      <c r="I66" s="176">
        <v>54</v>
      </c>
      <c r="J66" s="100">
        <f t="shared" si="9"/>
        <v>10107</v>
      </c>
      <c r="K66" s="189">
        <v>16.989999999999998</v>
      </c>
    </row>
    <row r="67" spans="1:11" ht="25.5" x14ac:dyDescent="0.2">
      <c r="A67" s="54" t="s">
        <v>462</v>
      </c>
      <c r="B67" s="284">
        <v>600037878</v>
      </c>
      <c r="C67" s="284">
        <v>70107572</v>
      </c>
      <c r="D67" s="67">
        <v>91652000820</v>
      </c>
      <c r="E67" s="67">
        <v>3111</v>
      </c>
      <c r="F67" s="176">
        <v>8025</v>
      </c>
      <c r="G67" s="176">
        <v>5</v>
      </c>
      <c r="H67" s="176">
        <v>2794</v>
      </c>
      <c r="I67" s="176">
        <v>61</v>
      </c>
      <c r="J67" s="100">
        <f t="shared" si="9"/>
        <v>10885</v>
      </c>
      <c r="K67" s="189">
        <v>18.82</v>
      </c>
    </row>
    <row r="68" spans="1:11" ht="25.5" x14ac:dyDescent="0.2">
      <c r="A68" s="54" t="s">
        <v>463</v>
      </c>
      <c r="B68" s="284">
        <v>600037819</v>
      </c>
      <c r="C68" s="284">
        <v>70107793</v>
      </c>
      <c r="D68" s="67">
        <v>91652000830</v>
      </c>
      <c r="E68" s="67">
        <v>3111</v>
      </c>
      <c r="F68" s="176">
        <v>9821</v>
      </c>
      <c r="G68" s="176">
        <v>6</v>
      </c>
      <c r="H68" s="176">
        <v>3420</v>
      </c>
      <c r="I68" s="176">
        <v>72</v>
      </c>
      <c r="J68" s="100">
        <f t="shared" si="9"/>
        <v>13319</v>
      </c>
      <c r="K68" s="189">
        <v>23.519999999999996</v>
      </c>
    </row>
    <row r="69" spans="1:11" ht="25.5" x14ac:dyDescent="0.2">
      <c r="A69" s="54" t="s">
        <v>464</v>
      </c>
      <c r="B69" s="284">
        <v>600038149</v>
      </c>
      <c r="C69" s="284">
        <v>70108170</v>
      </c>
      <c r="D69" s="67">
        <v>91652000818</v>
      </c>
      <c r="E69" s="67">
        <v>3111</v>
      </c>
      <c r="F69" s="176">
        <v>6065</v>
      </c>
      <c r="G69" s="176">
        <v>0</v>
      </c>
      <c r="H69" s="176">
        <v>2111</v>
      </c>
      <c r="I69" s="176">
        <v>58</v>
      </c>
      <c r="J69" s="100">
        <f t="shared" si="9"/>
        <v>8234</v>
      </c>
      <c r="K69" s="189">
        <v>13.87</v>
      </c>
    </row>
    <row r="70" spans="1:11" ht="25.5" x14ac:dyDescent="0.2">
      <c r="A70" s="54" t="s">
        <v>465</v>
      </c>
      <c r="B70" s="284">
        <v>600037690</v>
      </c>
      <c r="C70" s="284">
        <v>70107751</v>
      </c>
      <c r="D70" s="67">
        <v>91652000822</v>
      </c>
      <c r="E70" s="67">
        <v>3111</v>
      </c>
      <c r="F70" s="176">
        <v>11368</v>
      </c>
      <c r="G70" s="176">
        <v>0</v>
      </c>
      <c r="H70" s="176">
        <v>3956</v>
      </c>
      <c r="I70" s="176">
        <v>87</v>
      </c>
      <c r="J70" s="100">
        <f t="shared" si="9"/>
        <v>15411</v>
      </c>
      <c r="K70" s="189">
        <v>25.770000000000003</v>
      </c>
    </row>
    <row r="71" spans="1:11" ht="25.5" x14ac:dyDescent="0.2">
      <c r="A71" s="54" t="s">
        <v>466</v>
      </c>
      <c r="B71" s="284">
        <v>600037975</v>
      </c>
      <c r="C71" s="284">
        <v>70107564</v>
      </c>
      <c r="D71" s="67">
        <v>91652000821</v>
      </c>
      <c r="E71" s="67">
        <v>3111</v>
      </c>
      <c r="F71" s="176">
        <v>4675</v>
      </c>
      <c r="G71" s="176">
        <v>0</v>
      </c>
      <c r="H71" s="176">
        <v>1627</v>
      </c>
      <c r="I71" s="176">
        <v>38</v>
      </c>
      <c r="J71" s="100">
        <f t="shared" si="9"/>
        <v>6340</v>
      </c>
      <c r="K71" s="189">
        <v>10.34</v>
      </c>
    </row>
    <row r="72" spans="1:11" ht="25.5" x14ac:dyDescent="0.2">
      <c r="A72" s="54" t="s">
        <v>467</v>
      </c>
      <c r="B72" s="284">
        <v>600037681</v>
      </c>
      <c r="C72" s="284">
        <v>70107742</v>
      </c>
      <c r="D72" s="67">
        <v>91652000826</v>
      </c>
      <c r="E72" s="67">
        <v>3111</v>
      </c>
      <c r="F72" s="176">
        <v>14450</v>
      </c>
      <c r="G72" s="176">
        <v>0</v>
      </c>
      <c r="H72" s="176">
        <v>5029</v>
      </c>
      <c r="I72" s="176">
        <v>79</v>
      </c>
      <c r="J72" s="100">
        <f t="shared" si="9"/>
        <v>19558</v>
      </c>
      <c r="K72" s="189">
        <v>32.400000000000006</v>
      </c>
    </row>
    <row r="73" spans="1:11" ht="26.25" thickBot="1" x14ac:dyDescent="0.25">
      <c r="A73" s="68" t="s">
        <v>468</v>
      </c>
      <c r="B73" s="285">
        <v>600037851</v>
      </c>
      <c r="C73" s="285">
        <v>70107726</v>
      </c>
      <c r="D73" s="74">
        <v>91652000832</v>
      </c>
      <c r="E73" s="70">
        <v>3111</v>
      </c>
      <c r="F73" s="176">
        <v>7486</v>
      </c>
      <c r="G73" s="177">
        <v>10</v>
      </c>
      <c r="H73" s="177">
        <v>2609</v>
      </c>
      <c r="I73" s="177">
        <v>47</v>
      </c>
      <c r="J73" s="101">
        <f t="shared" si="9"/>
        <v>10152</v>
      </c>
      <c r="K73" s="199">
        <v>17.060000000000002</v>
      </c>
    </row>
    <row r="74" spans="1:11" ht="19.5" customHeight="1" thickBot="1" x14ac:dyDescent="0.25">
      <c r="A74" s="71" t="s">
        <v>563</v>
      </c>
      <c r="B74" s="286"/>
      <c r="C74" s="286"/>
      <c r="D74" s="58"/>
      <c r="E74" s="72"/>
      <c r="F74" s="167">
        <f t="shared" ref="F74:K74" si="10">SUM(F61:F73)</f>
        <v>102591</v>
      </c>
      <c r="G74" s="167">
        <f t="shared" si="10"/>
        <v>21</v>
      </c>
      <c r="H74" s="167">
        <f t="shared" si="10"/>
        <v>35709</v>
      </c>
      <c r="I74" s="167">
        <f t="shared" si="10"/>
        <v>749</v>
      </c>
      <c r="J74" s="167">
        <f t="shared" si="10"/>
        <v>139070</v>
      </c>
      <c r="K74" s="191">
        <f t="shared" si="10"/>
        <v>235.58</v>
      </c>
    </row>
    <row r="75" spans="1:11" ht="19.5" customHeight="1" x14ac:dyDescent="0.2">
      <c r="A75" s="75" t="s">
        <v>139</v>
      </c>
      <c r="B75" s="288"/>
      <c r="C75" s="288"/>
      <c r="D75" s="76"/>
      <c r="E75" s="76"/>
      <c r="F75" s="170"/>
      <c r="G75" s="170"/>
      <c r="H75" s="170"/>
      <c r="I75" s="170"/>
      <c r="J75" s="170"/>
      <c r="K75" s="197"/>
    </row>
    <row r="76" spans="1:11" ht="15.75" customHeight="1" x14ac:dyDescent="0.2">
      <c r="A76" s="77" t="s">
        <v>224</v>
      </c>
      <c r="B76" s="289">
        <v>600038980</v>
      </c>
      <c r="C76" s="289">
        <v>65994027</v>
      </c>
      <c r="D76" s="78">
        <v>91652000840</v>
      </c>
      <c r="E76" s="78">
        <v>3111</v>
      </c>
      <c r="F76" s="176">
        <v>11582</v>
      </c>
      <c r="G76" s="175">
        <v>30</v>
      </c>
      <c r="H76" s="175">
        <v>4041</v>
      </c>
      <c r="I76" s="175">
        <v>61</v>
      </c>
      <c r="J76" s="175">
        <f t="shared" ref="J76:J94" si="11">F76+G76+H76+I76</f>
        <v>15714</v>
      </c>
      <c r="K76" s="188">
        <v>25.91</v>
      </c>
    </row>
    <row r="77" spans="1:11" ht="15.75" customHeight="1" x14ac:dyDescent="0.2">
      <c r="A77" s="54" t="s">
        <v>225</v>
      </c>
      <c r="B77" s="284">
        <v>600038688</v>
      </c>
      <c r="C77" s="284">
        <v>70921580</v>
      </c>
      <c r="D77" s="67">
        <v>91652001205</v>
      </c>
      <c r="E77" s="67">
        <v>3111</v>
      </c>
      <c r="F77" s="176">
        <v>7040</v>
      </c>
      <c r="G77" s="176">
        <v>0</v>
      </c>
      <c r="H77" s="176">
        <v>2450</v>
      </c>
      <c r="I77" s="176">
        <v>51</v>
      </c>
      <c r="J77" s="176">
        <f t="shared" si="11"/>
        <v>9541</v>
      </c>
      <c r="K77" s="189">
        <v>16.2</v>
      </c>
    </row>
    <row r="78" spans="1:11" ht="15.75" customHeight="1" x14ac:dyDescent="0.2">
      <c r="A78" s="54" t="s">
        <v>379</v>
      </c>
      <c r="B78" s="284">
        <v>600038718</v>
      </c>
      <c r="C78" s="284">
        <v>70885397</v>
      </c>
      <c r="D78" s="67">
        <v>91652000834</v>
      </c>
      <c r="E78" s="67">
        <v>3111</v>
      </c>
      <c r="F78" s="176">
        <v>8883</v>
      </c>
      <c r="G78" s="176">
        <v>0</v>
      </c>
      <c r="H78" s="176">
        <v>3091</v>
      </c>
      <c r="I78" s="176">
        <v>54</v>
      </c>
      <c r="J78" s="176">
        <f t="shared" si="11"/>
        <v>12028</v>
      </c>
      <c r="K78" s="189">
        <v>20.619999999999997</v>
      </c>
    </row>
    <row r="79" spans="1:11" ht="15.75" customHeight="1" x14ac:dyDescent="0.2">
      <c r="A79" s="54" t="s">
        <v>380</v>
      </c>
      <c r="B79" s="284">
        <v>600038726</v>
      </c>
      <c r="C79" s="284">
        <v>70920613</v>
      </c>
      <c r="D79" s="67">
        <v>91652001207</v>
      </c>
      <c r="E79" s="67">
        <v>3111</v>
      </c>
      <c r="F79" s="176">
        <v>10802</v>
      </c>
      <c r="G79" s="176">
        <v>20</v>
      </c>
      <c r="H79" s="176">
        <v>3766</v>
      </c>
      <c r="I79" s="176">
        <v>69</v>
      </c>
      <c r="J79" s="176">
        <f t="shared" si="11"/>
        <v>14657</v>
      </c>
      <c r="K79" s="189">
        <v>24.8</v>
      </c>
    </row>
    <row r="80" spans="1:11" ht="15.75" customHeight="1" x14ac:dyDescent="0.2">
      <c r="A80" s="54" t="s">
        <v>266</v>
      </c>
      <c r="B80" s="284">
        <v>600038742</v>
      </c>
      <c r="C80" s="284">
        <v>70945276</v>
      </c>
      <c r="D80" s="67">
        <v>91652001208</v>
      </c>
      <c r="E80" s="67">
        <v>3111</v>
      </c>
      <c r="F80" s="176">
        <v>3215</v>
      </c>
      <c r="G80" s="176">
        <v>0</v>
      </c>
      <c r="H80" s="176">
        <v>1119</v>
      </c>
      <c r="I80" s="176">
        <v>22</v>
      </c>
      <c r="J80" s="176">
        <f t="shared" si="11"/>
        <v>4356</v>
      </c>
      <c r="K80" s="189">
        <v>7</v>
      </c>
    </row>
    <row r="81" spans="1:11" ht="15.75" customHeight="1" x14ac:dyDescent="0.2">
      <c r="A81" s="54" t="s">
        <v>226</v>
      </c>
      <c r="B81" s="284">
        <v>600038734</v>
      </c>
      <c r="C81" s="284">
        <v>70885419</v>
      </c>
      <c r="D81" s="67">
        <v>91652000835</v>
      </c>
      <c r="E81" s="67">
        <v>3111</v>
      </c>
      <c r="F81" s="176">
        <v>8090</v>
      </c>
      <c r="G81" s="176">
        <v>30</v>
      </c>
      <c r="H81" s="176">
        <v>2825</v>
      </c>
      <c r="I81" s="176">
        <v>55</v>
      </c>
      <c r="J81" s="176">
        <f t="shared" si="11"/>
        <v>11000</v>
      </c>
      <c r="K81" s="189">
        <v>19.2</v>
      </c>
    </row>
    <row r="82" spans="1:11" ht="15.75" customHeight="1" x14ac:dyDescent="0.2">
      <c r="A82" s="54" t="s">
        <v>227</v>
      </c>
      <c r="B82" s="284">
        <v>600038769</v>
      </c>
      <c r="C82" s="284">
        <v>70886857</v>
      </c>
      <c r="D82" s="67">
        <v>91652000836</v>
      </c>
      <c r="E82" s="67">
        <v>3111</v>
      </c>
      <c r="F82" s="176">
        <v>6999</v>
      </c>
      <c r="G82" s="176">
        <v>8</v>
      </c>
      <c r="H82" s="176">
        <v>2438</v>
      </c>
      <c r="I82" s="176">
        <v>47</v>
      </c>
      <c r="J82" s="176">
        <f t="shared" si="11"/>
        <v>9492</v>
      </c>
      <c r="K82" s="189">
        <v>15.47</v>
      </c>
    </row>
    <row r="83" spans="1:11" ht="15.75" customHeight="1" x14ac:dyDescent="0.2">
      <c r="A83" s="54" t="s">
        <v>381</v>
      </c>
      <c r="B83" s="284">
        <v>600038777</v>
      </c>
      <c r="C83" s="284">
        <v>70942676</v>
      </c>
      <c r="D83" s="67">
        <v>91652001210</v>
      </c>
      <c r="E83" s="67">
        <v>3111</v>
      </c>
      <c r="F83" s="176">
        <v>6309</v>
      </c>
      <c r="G83" s="176">
        <v>0</v>
      </c>
      <c r="H83" s="176">
        <v>2196</v>
      </c>
      <c r="I83" s="176">
        <v>49</v>
      </c>
      <c r="J83" s="176">
        <f t="shared" si="11"/>
        <v>8554</v>
      </c>
      <c r="K83" s="189">
        <v>13.68</v>
      </c>
    </row>
    <row r="84" spans="1:11" ht="15.75" customHeight="1" x14ac:dyDescent="0.2">
      <c r="A84" s="54" t="s">
        <v>228</v>
      </c>
      <c r="B84" s="284">
        <v>600038793</v>
      </c>
      <c r="C84" s="284">
        <v>70942897</v>
      </c>
      <c r="D84" s="67">
        <v>91652001216</v>
      </c>
      <c r="E84" s="67">
        <v>3111</v>
      </c>
      <c r="F84" s="176">
        <v>11003</v>
      </c>
      <c r="G84" s="176">
        <v>23</v>
      </c>
      <c r="H84" s="176">
        <v>3837</v>
      </c>
      <c r="I84" s="176">
        <v>40</v>
      </c>
      <c r="J84" s="176">
        <f t="shared" si="11"/>
        <v>14903</v>
      </c>
      <c r="K84" s="189">
        <v>26.65</v>
      </c>
    </row>
    <row r="85" spans="1:11" ht="15.75" customHeight="1" x14ac:dyDescent="0.2">
      <c r="A85" s="54" t="s">
        <v>229</v>
      </c>
      <c r="B85" s="284">
        <v>600038807</v>
      </c>
      <c r="C85" s="284">
        <v>63834359</v>
      </c>
      <c r="D85" s="67">
        <v>91652000833</v>
      </c>
      <c r="E85" s="67">
        <v>3111</v>
      </c>
      <c r="F85" s="176">
        <v>6191</v>
      </c>
      <c r="G85" s="176">
        <v>0</v>
      </c>
      <c r="H85" s="176">
        <v>2154</v>
      </c>
      <c r="I85" s="176">
        <v>51</v>
      </c>
      <c r="J85" s="176">
        <f t="shared" si="11"/>
        <v>8396</v>
      </c>
      <c r="K85" s="189">
        <v>13.570000000000002</v>
      </c>
    </row>
    <row r="86" spans="1:11" ht="15.75" customHeight="1" x14ac:dyDescent="0.2">
      <c r="A86" s="54" t="s">
        <v>362</v>
      </c>
      <c r="B86" s="284">
        <v>600038823</v>
      </c>
      <c r="C86" s="284">
        <v>70920681</v>
      </c>
      <c r="D86" s="67">
        <v>91652001211</v>
      </c>
      <c r="E86" s="67">
        <v>3111</v>
      </c>
      <c r="F86" s="176">
        <v>7136</v>
      </c>
      <c r="G86" s="176">
        <v>0</v>
      </c>
      <c r="H86" s="176">
        <v>2483</v>
      </c>
      <c r="I86" s="176">
        <v>51</v>
      </c>
      <c r="J86" s="176">
        <f t="shared" si="11"/>
        <v>9670</v>
      </c>
      <c r="K86" s="189">
        <v>16.059999999999999</v>
      </c>
    </row>
    <row r="87" spans="1:11" ht="15.75" customHeight="1" x14ac:dyDescent="0.2">
      <c r="A87" s="54" t="s">
        <v>230</v>
      </c>
      <c r="B87" s="284">
        <v>600038831</v>
      </c>
      <c r="C87" s="284">
        <v>70920753</v>
      </c>
      <c r="D87" s="67">
        <v>91652001220</v>
      </c>
      <c r="E87" s="67">
        <v>3111</v>
      </c>
      <c r="F87" s="176">
        <v>8598</v>
      </c>
      <c r="G87" s="176">
        <v>15</v>
      </c>
      <c r="H87" s="176">
        <v>2997</v>
      </c>
      <c r="I87" s="176">
        <v>51</v>
      </c>
      <c r="J87" s="176">
        <f t="shared" si="11"/>
        <v>11661</v>
      </c>
      <c r="K87" s="189">
        <v>19.689999999999998</v>
      </c>
    </row>
    <row r="88" spans="1:11" ht="15.75" customHeight="1" x14ac:dyDescent="0.2">
      <c r="A88" s="54" t="s">
        <v>231</v>
      </c>
      <c r="B88" s="284">
        <v>600038858</v>
      </c>
      <c r="C88" s="284">
        <v>70920605</v>
      </c>
      <c r="D88" s="67">
        <v>91652001225</v>
      </c>
      <c r="E88" s="67">
        <v>3111</v>
      </c>
      <c r="F88" s="176">
        <v>7819</v>
      </c>
      <c r="G88" s="176">
        <v>10</v>
      </c>
      <c r="H88" s="176">
        <v>2724</v>
      </c>
      <c r="I88" s="176">
        <v>48</v>
      </c>
      <c r="J88" s="176">
        <f t="shared" si="11"/>
        <v>10601</v>
      </c>
      <c r="K88" s="189">
        <v>17.919999999999998</v>
      </c>
    </row>
    <row r="89" spans="1:11" ht="15.75" customHeight="1" x14ac:dyDescent="0.2">
      <c r="A89" s="54" t="s">
        <v>232</v>
      </c>
      <c r="B89" s="284">
        <v>600038882</v>
      </c>
      <c r="C89" s="284">
        <v>70885401</v>
      </c>
      <c r="D89" s="67">
        <v>91652000837</v>
      </c>
      <c r="E89" s="67">
        <v>3111</v>
      </c>
      <c r="F89" s="176">
        <v>8751</v>
      </c>
      <c r="G89" s="176">
        <v>0</v>
      </c>
      <c r="H89" s="176">
        <v>3045</v>
      </c>
      <c r="I89" s="176">
        <v>52</v>
      </c>
      <c r="J89" s="176">
        <f t="shared" si="11"/>
        <v>11848</v>
      </c>
      <c r="K89" s="189">
        <v>20.55</v>
      </c>
    </row>
    <row r="90" spans="1:11" ht="15.75" customHeight="1" x14ac:dyDescent="0.2">
      <c r="A90" s="54" t="s">
        <v>233</v>
      </c>
      <c r="B90" s="284">
        <v>600038904</v>
      </c>
      <c r="C90" s="284">
        <v>70921539</v>
      </c>
      <c r="D90" s="67">
        <v>91652001218</v>
      </c>
      <c r="E90" s="67">
        <v>3111</v>
      </c>
      <c r="F90" s="176">
        <v>8185</v>
      </c>
      <c r="G90" s="176">
        <v>0</v>
      </c>
      <c r="H90" s="176">
        <v>2848</v>
      </c>
      <c r="I90" s="176">
        <v>68</v>
      </c>
      <c r="J90" s="176">
        <f t="shared" si="11"/>
        <v>11101</v>
      </c>
      <c r="K90" s="189">
        <v>18.829999999999995</v>
      </c>
    </row>
    <row r="91" spans="1:11" ht="15.75" customHeight="1" x14ac:dyDescent="0.2">
      <c r="A91" s="54" t="s">
        <v>382</v>
      </c>
      <c r="B91" s="284">
        <v>600038912</v>
      </c>
      <c r="C91" s="284">
        <v>70886466</v>
      </c>
      <c r="D91" s="67">
        <v>91652000838</v>
      </c>
      <c r="E91" s="67">
        <v>3111</v>
      </c>
      <c r="F91" s="176">
        <v>10640</v>
      </c>
      <c r="G91" s="176">
        <v>0</v>
      </c>
      <c r="H91" s="176">
        <v>3703</v>
      </c>
      <c r="I91" s="176">
        <v>75</v>
      </c>
      <c r="J91" s="176">
        <f t="shared" si="11"/>
        <v>14418</v>
      </c>
      <c r="K91" s="189">
        <v>24.029999999999998</v>
      </c>
    </row>
    <row r="92" spans="1:11" ht="15.75" customHeight="1" x14ac:dyDescent="0.2">
      <c r="A92" s="54" t="s">
        <v>234</v>
      </c>
      <c r="B92" s="284">
        <v>600038971</v>
      </c>
      <c r="C92" s="284">
        <v>70886423</v>
      </c>
      <c r="D92" s="67">
        <v>91652000839</v>
      </c>
      <c r="E92" s="67">
        <v>3111</v>
      </c>
      <c r="F92" s="176">
        <v>12532</v>
      </c>
      <c r="G92" s="176">
        <v>100</v>
      </c>
      <c r="H92" s="176">
        <v>4395</v>
      </c>
      <c r="I92" s="176">
        <v>104</v>
      </c>
      <c r="J92" s="176">
        <f t="shared" si="11"/>
        <v>17131</v>
      </c>
      <c r="K92" s="189">
        <v>29.109999999999996</v>
      </c>
    </row>
    <row r="93" spans="1:11" ht="15.75" customHeight="1" x14ac:dyDescent="0.2">
      <c r="A93" s="54" t="s">
        <v>383</v>
      </c>
      <c r="B93" s="284">
        <v>600038947</v>
      </c>
      <c r="C93" s="284">
        <v>70920494</v>
      </c>
      <c r="D93" s="67">
        <v>91652001214</v>
      </c>
      <c r="E93" s="67">
        <v>3111</v>
      </c>
      <c r="F93" s="176">
        <v>3619</v>
      </c>
      <c r="G93" s="176">
        <v>6</v>
      </c>
      <c r="H93" s="176">
        <v>1262</v>
      </c>
      <c r="I93" s="176">
        <v>24</v>
      </c>
      <c r="J93" s="176">
        <f t="shared" si="11"/>
        <v>4911</v>
      </c>
      <c r="K93" s="189">
        <v>8.0900000000000016</v>
      </c>
    </row>
    <row r="94" spans="1:11" ht="15.75" customHeight="1" x14ac:dyDescent="0.2">
      <c r="A94" s="54" t="s">
        <v>336</v>
      </c>
      <c r="B94" s="284">
        <v>600038955</v>
      </c>
      <c r="C94" s="284">
        <v>70920761</v>
      </c>
      <c r="D94" s="67">
        <v>91652001222</v>
      </c>
      <c r="E94" s="67">
        <v>3111</v>
      </c>
      <c r="F94" s="176">
        <v>6323</v>
      </c>
      <c r="G94" s="176">
        <v>0</v>
      </c>
      <c r="H94" s="176">
        <v>2200</v>
      </c>
      <c r="I94" s="176">
        <v>47</v>
      </c>
      <c r="J94" s="176">
        <f t="shared" si="11"/>
        <v>8570</v>
      </c>
      <c r="K94" s="189">
        <v>14.07</v>
      </c>
    </row>
    <row r="95" spans="1:11" ht="19.5" customHeight="1" x14ac:dyDescent="0.2">
      <c r="A95" s="79" t="s">
        <v>251</v>
      </c>
      <c r="B95" s="290"/>
      <c r="C95" s="290"/>
      <c r="D95" s="80"/>
      <c r="E95" s="80"/>
      <c r="F95" s="178"/>
      <c r="G95" s="178"/>
      <c r="H95" s="178"/>
      <c r="I95" s="178"/>
      <c r="J95" s="178"/>
      <c r="K95" s="200"/>
    </row>
    <row r="96" spans="1:11" ht="15.75" customHeight="1" x14ac:dyDescent="0.2">
      <c r="A96" s="54" t="s">
        <v>409</v>
      </c>
      <c r="B96" s="284">
        <v>691005494</v>
      </c>
      <c r="C96" s="284">
        <v>71294074</v>
      </c>
      <c r="D96" s="67">
        <v>91652001537</v>
      </c>
      <c r="E96" s="67">
        <v>3111</v>
      </c>
      <c r="F96" s="176">
        <v>7246</v>
      </c>
      <c r="G96" s="176">
        <v>15</v>
      </c>
      <c r="H96" s="176">
        <v>2527</v>
      </c>
      <c r="I96" s="176">
        <v>43</v>
      </c>
      <c r="J96" s="176">
        <f t="shared" ref="J96" si="12">F96+G96+H96+I96</f>
        <v>9831</v>
      </c>
      <c r="K96" s="189">
        <v>17.420000000000002</v>
      </c>
    </row>
    <row r="97" spans="1:13" ht="19.5" customHeight="1" x14ac:dyDescent="0.2">
      <c r="A97" s="79" t="s">
        <v>249</v>
      </c>
      <c r="B97" s="290"/>
      <c r="C97" s="290"/>
      <c r="D97" s="80"/>
      <c r="E97" s="80"/>
      <c r="F97" s="178"/>
      <c r="G97" s="178"/>
      <c r="H97" s="178"/>
      <c r="I97" s="178"/>
      <c r="J97" s="178"/>
      <c r="K97" s="200"/>
    </row>
    <row r="98" spans="1:13" ht="15.75" customHeight="1" x14ac:dyDescent="0.2">
      <c r="A98" s="54" t="s">
        <v>235</v>
      </c>
      <c r="B98" s="284">
        <v>600038661</v>
      </c>
      <c r="C98" s="284">
        <v>70992223</v>
      </c>
      <c r="D98" s="67">
        <v>91652001327</v>
      </c>
      <c r="E98" s="67">
        <v>3111</v>
      </c>
      <c r="F98" s="176">
        <v>11467</v>
      </c>
      <c r="G98" s="176">
        <v>30</v>
      </c>
      <c r="H98" s="176">
        <v>4000</v>
      </c>
      <c r="I98" s="176">
        <v>73</v>
      </c>
      <c r="J98" s="176">
        <f t="shared" ref="J98:J99" si="13">F98+G98+H98+I98</f>
        <v>15570</v>
      </c>
      <c r="K98" s="189">
        <v>26.98</v>
      </c>
    </row>
    <row r="99" spans="1:13" ht="15.75" customHeight="1" thickBot="1" x14ac:dyDescent="0.25">
      <c r="A99" s="68" t="s">
        <v>482</v>
      </c>
      <c r="B99" s="285">
        <v>600038670</v>
      </c>
      <c r="C99" s="285">
        <v>70992231</v>
      </c>
      <c r="D99" s="74">
        <v>91652001326</v>
      </c>
      <c r="E99" s="70">
        <v>3111</v>
      </c>
      <c r="F99" s="176">
        <v>5926</v>
      </c>
      <c r="G99" s="177">
        <v>20</v>
      </c>
      <c r="H99" s="177">
        <v>2069</v>
      </c>
      <c r="I99" s="177">
        <v>34</v>
      </c>
      <c r="J99" s="177">
        <f t="shared" si="13"/>
        <v>8049</v>
      </c>
      <c r="K99" s="199">
        <v>14.44</v>
      </c>
    </row>
    <row r="100" spans="1:13" ht="19.5" customHeight="1" thickBot="1" x14ac:dyDescent="0.25">
      <c r="A100" s="71" t="s">
        <v>564</v>
      </c>
      <c r="B100" s="286"/>
      <c r="C100" s="286"/>
      <c r="D100" s="58"/>
      <c r="E100" s="58"/>
      <c r="F100" s="167">
        <f t="shared" ref="F100:K100" si="14">SUM(F76:F99)</f>
        <v>178356</v>
      </c>
      <c r="G100" s="167">
        <f t="shared" si="14"/>
        <v>307</v>
      </c>
      <c r="H100" s="167">
        <f t="shared" si="14"/>
        <v>62170</v>
      </c>
      <c r="I100" s="167">
        <f t="shared" si="14"/>
        <v>1169</v>
      </c>
      <c r="J100" s="167">
        <f t="shared" si="14"/>
        <v>242002</v>
      </c>
      <c r="K100" s="191">
        <f t="shared" si="14"/>
        <v>410.28999999999996</v>
      </c>
    </row>
    <row r="101" spans="1:13" ht="19.5" customHeight="1" x14ac:dyDescent="0.2">
      <c r="A101" s="75" t="s">
        <v>140</v>
      </c>
      <c r="B101" s="288"/>
      <c r="C101" s="288"/>
      <c r="D101" s="76"/>
      <c r="E101" s="76"/>
      <c r="F101" s="170"/>
      <c r="G101" s="170"/>
      <c r="H101" s="170"/>
      <c r="I101" s="170"/>
      <c r="J101" s="170"/>
      <c r="K101" s="197"/>
    </row>
    <row r="102" spans="1:13" ht="15.75" customHeight="1" x14ac:dyDescent="0.2">
      <c r="A102" s="77" t="s">
        <v>363</v>
      </c>
      <c r="B102" s="289">
        <v>600039307</v>
      </c>
      <c r="C102" s="289">
        <v>70886253</v>
      </c>
      <c r="D102" s="78">
        <v>91652000842</v>
      </c>
      <c r="E102" s="67">
        <v>3111</v>
      </c>
      <c r="F102" s="100">
        <v>8868</v>
      </c>
      <c r="G102" s="100">
        <v>20</v>
      </c>
      <c r="H102" s="100">
        <v>3093</v>
      </c>
      <c r="I102" s="100">
        <v>68</v>
      </c>
      <c r="J102" s="100">
        <f t="shared" ref="J102:J106" si="15">F102+G102+H102+I102</f>
        <v>12049</v>
      </c>
      <c r="K102" s="189">
        <v>19.260000000000002</v>
      </c>
    </row>
    <row r="103" spans="1:13" ht="15.75" customHeight="1" x14ac:dyDescent="0.2">
      <c r="A103" s="54" t="s">
        <v>236</v>
      </c>
      <c r="B103" s="284">
        <v>600039323</v>
      </c>
      <c r="C103" s="284">
        <v>70886733</v>
      </c>
      <c r="D103" s="67">
        <v>91652000845</v>
      </c>
      <c r="E103" s="67">
        <v>3111</v>
      </c>
      <c r="F103" s="100">
        <v>11493</v>
      </c>
      <c r="G103" s="100">
        <v>69</v>
      </c>
      <c r="H103" s="100">
        <v>4023</v>
      </c>
      <c r="I103" s="100">
        <v>89</v>
      </c>
      <c r="J103" s="100">
        <f t="shared" si="15"/>
        <v>15674</v>
      </c>
      <c r="K103" s="189">
        <v>26.37</v>
      </c>
      <c r="M103" s="304"/>
    </row>
    <row r="104" spans="1:13" ht="25.5" x14ac:dyDescent="0.2">
      <c r="A104" s="54" t="s">
        <v>386</v>
      </c>
      <c r="B104" s="284">
        <v>600039285</v>
      </c>
      <c r="C104" s="284">
        <v>49624415</v>
      </c>
      <c r="D104" s="67">
        <v>91652000841</v>
      </c>
      <c r="E104" s="67">
        <v>3111</v>
      </c>
      <c r="F104" s="176">
        <v>14005</v>
      </c>
      <c r="G104" s="176">
        <v>15</v>
      </c>
      <c r="H104" s="176">
        <v>4879</v>
      </c>
      <c r="I104" s="176">
        <v>93</v>
      </c>
      <c r="J104" s="176">
        <f t="shared" si="15"/>
        <v>18992</v>
      </c>
      <c r="K104" s="189">
        <v>32.72</v>
      </c>
      <c r="M104" s="304"/>
    </row>
    <row r="105" spans="1:13" ht="15.75" customHeight="1" x14ac:dyDescent="0.2">
      <c r="A105" s="54" t="s">
        <v>237</v>
      </c>
      <c r="B105" s="284">
        <v>600039331</v>
      </c>
      <c r="C105" s="284">
        <v>70886261</v>
      </c>
      <c r="D105" s="67">
        <v>91652000843</v>
      </c>
      <c r="E105" s="67">
        <v>3111</v>
      </c>
      <c r="F105" s="100">
        <v>10011</v>
      </c>
      <c r="G105" s="100">
        <v>30</v>
      </c>
      <c r="H105" s="100">
        <v>3494</v>
      </c>
      <c r="I105" s="100">
        <v>66</v>
      </c>
      <c r="J105" s="100">
        <f t="shared" si="15"/>
        <v>13601</v>
      </c>
      <c r="K105" s="189">
        <v>23.04</v>
      </c>
      <c r="M105" s="304"/>
    </row>
    <row r="106" spans="1:13" ht="15.75" customHeight="1" x14ac:dyDescent="0.2">
      <c r="A106" s="54" t="s">
        <v>238</v>
      </c>
      <c r="B106" s="284">
        <v>600039366</v>
      </c>
      <c r="C106" s="284">
        <v>65993896</v>
      </c>
      <c r="D106" s="67">
        <v>91652000846</v>
      </c>
      <c r="E106" s="67">
        <v>3111</v>
      </c>
      <c r="F106" s="100">
        <v>19276</v>
      </c>
      <c r="G106" s="100">
        <v>50</v>
      </c>
      <c r="H106" s="100">
        <v>6725</v>
      </c>
      <c r="I106" s="100">
        <v>147</v>
      </c>
      <c r="J106" s="100">
        <f t="shared" si="15"/>
        <v>26198</v>
      </c>
      <c r="K106" s="189">
        <v>45.72</v>
      </c>
      <c r="M106" s="304"/>
    </row>
    <row r="107" spans="1:13" ht="19.5" customHeight="1" x14ac:dyDescent="0.2">
      <c r="A107" s="79" t="s">
        <v>248</v>
      </c>
      <c r="B107" s="290"/>
      <c r="C107" s="290"/>
      <c r="D107" s="80"/>
      <c r="E107" s="80"/>
      <c r="F107" s="172"/>
      <c r="G107" s="172"/>
      <c r="H107" s="172"/>
      <c r="I107" s="172"/>
      <c r="J107" s="172"/>
      <c r="K107" s="200"/>
      <c r="M107" s="304"/>
    </row>
    <row r="108" spans="1:13" ht="15.75" customHeight="1" thickBot="1" x14ac:dyDescent="0.25">
      <c r="A108" s="68" t="s">
        <v>239</v>
      </c>
      <c r="B108" s="285">
        <v>600039340</v>
      </c>
      <c r="C108" s="285">
        <v>70997373</v>
      </c>
      <c r="D108" s="74">
        <v>91652001328</v>
      </c>
      <c r="E108" s="74">
        <v>3111</v>
      </c>
      <c r="F108" s="100">
        <v>3714</v>
      </c>
      <c r="G108" s="101">
        <v>0</v>
      </c>
      <c r="H108" s="101">
        <v>1292</v>
      </c>
      <c r="I108" s="101">
        <v>23</v>
      </c>
      <c r="J108" s="101">
        <f t="shared" ref="J108" si="16">F108+G108+H108+I108</f>
        <v>5029</v>
      </c>
      <c r="K108" s="199">
        <v>7.95</v>
      </c>
      <c r="M108" s="304"/>
    </row>
    <row r="109" spans="1:13" ht="19.5" customHeight="1" thickBot="1" x14ac:dyDescent="0.25">
      <c r="A109" s="71" t="s">
        <v>565</v>
      </c>
      <c r="B109" s="286"/>
      <c r="C109" s="286"/>
      <c r="D109" s="58"/>
      <c r="E109" s="72"/>
      <c r="F109" s="169">
        <f t="shared" ref="F109:K109" si="17">SUM(F102:F108)</f>
        <v>67367</v>
      </c>
      <c r="G109" s="169">
        <f t="shared" si="17"/>
        <v>184</v>
      </c>
      <c r="H109" s="169">
        <f t="shared" si="17"/>
        <v>23506</v>
      </c>
      <c r="I109" s="169">
        <f t="shared" si="17"/>
        <v>486</v>
      </c>
      <c r="J109" s="169">
        <f t="shared" si="17"/>
        <v>91543</v>
      </c>
      <c r="K109" s="196">
        <f t="shared" si="17"/>
        <v>155.05999999999997</v>
      </c>
    </row>
    <row r="110" spans="1:13" ht="19.5" customHeight="1" x14ac:dyDescent="0.2">
      <c r="A110" s="75" t="s">
        <v>141</v>
      </c>
      <c r="B110" s="288"/>
      <c r="C110" s="288"/>
      <c r="D110" s="76"/>
      <c r="E110" s="76"/>
      <c r="F110" s="170"/>
      <c r="G110" s="170"/>
      <c r="H110" s="170"/>
      <c r="I110" s="170"/>
      <c r="J110" s="170"/>
      <c r="K110" s="197"/>
    </row>
    <row r="111" spans="1:13" ht="15.75" customHeight="1" x14ac:dyDescent="0.2">
      <c r="A111" s="77" t="s">
        <v>387</v>
      </c>
      <c r="B111" s="289">
        <v>600039471</v>
      </c>
      <c r="C111" s="289">
        <v>68402112</v>
      </c>
      <c r="D111" s="78">
        <v>91652000851</v>
      </c>
      <c r="E111" s="78">
        <v>3111</v>
      </c>
      <c r="F111" s="100">
        <v>12759</v>
      </c>
      <c r="G111" s="100">
        <v>0</v>
      </c>
      <c r="H111" s="166">
        <v>4440</v>
      </c>
      <c r="I111" s="166">
        <v>90</v>
      </c>
      <c r="J111" s="100">
        <f t="shared" ref="J111:J128" si="18">F111+G111+H111+I111</f>
        <v>17289</v>
      </c>
      <c r="K111" s="188">
        <v>28.869999999999997</v>
      </c>
      <c r="M111" s="219"/>
    </row>
    <row r="112" spans="1:13" ht="15.75" customHeight="1" x14ac:dyDescent="0.2">
      <c r="A112" s="54" t="s">
        <v>240</v>
      </c>
      <c r="B112" s="284">
        <v>600039498</v>
      </c>
      <c r="C112" s="284">
        <v>70919585</v>
      </c>
      <c r="D112" s="67">
        <v>91652001248</v>
      </c>
      <c r="E112" s="67">
        <v>3111</v>
      </c>
      <c r="F112" s="100">
        <v>10164</v>
      </c>
      <c r="G112" s="100">
        <v>0</v>
      </c>
      <c r="H112" s="100">
        <v>3537</v>
      </c>
      <c r="I112" s="100">
        <v>61</v>
      </c>
      <c r="J112" s="100">
        <f t="shared" si="18"/>
        <v>13762</v>
      </c>
      <c r="K112" s="189">
        <v>23.39</v>
      </c>
      <c r="M112" s="219"/>
    </row>
    <row r="113" spans="1:13" ht="15.75" customHeight="1" x14ac:dyDescent="0.2">
      <c r="A113" s="54" t="s">
        <v>245</v>
      </c>
      <c r="B113" s="284">
        <v>600039501</v>
      </c>
      <c r="C113" s="284">
        <v>70919674</v>
      </c>
      <c r="D113" s="67">
        <v>91652001255</v>
      </c>
      <c r="E113" s="67">
        <v>3111</v>
      </c>
      <c r="F113" s="100">
        <v>6520</v>
      </c>
      <c r="G113" s="100">
        <v>0</v>
      </c>
      <c r="H113" s="100">
        <v>2269</v>
      </c>
      <c r="I113" s="100">
        <v>50</v>
      </c>
      <c r="J113" s="100">
        <f t="shared" si="18"/>
        <v>8839</v>
      </c>
      <c r="K113" s="189">
        <v>14.18</v>
      </c>
      <c r="M113" s="219"/>
    </row>
    <row r="114" spans="1:13" ht="15.75" customHeight="1" x14ac:dyDescent="0.2">
      <c r="A114" s="54" t="s">
        <v>267</v>
      </c>
      <c r="B114" s="284">
        <v>600039510</v>
      </c>
      <c r="C114" s="284">
        <v>60433361</v>
      </c>
      <c r="D114" s="67">
        <v>91652000848</v>
      </c>
      <c r="E114" s="67">
        <v>3111</v>
      </c>
      <c r="F114" s="100">
        <v>10753</v>
      </c>
      <c r="G114" s="100">
        <v>0</v>
      </c>
      <c r="H114" s="100">
        <v>3742</v>
      </c>
      <c r="I114" s="100">
        <v>72</v>
      </c>
      <c r="J114" s="100">
        <f t="shared" si="18"/>
        <v>14567</v>
      </c>
      <c r="K114" s="189">
        <v>24.98</v>
      </c>
      <c r="M114" s="219"/>
    </row>
    <row r="115" spans="1:13" ht="15.75" customHeight="1" x14ac:dyDescent="0.2">
      <c r="A115" s="54" t="s">
        <v>268</v>
      </c>
      <c r="B115" s="284">
        <v>600039528</v>
      </c>
      <c r="C115" s="284">
        <v>70919623</v>
      </c>
      <c r="D115" s="67">
        <v>91652001258</v>
      </c>
      <c r="E115" s="67">
        <v>3111</v>
      </c>
      <c r="F115" s="100">
        <v>6200</v>
      </c>
      <c r="G115" s="100">
        <v>0</v>
      </c>
      <c r="H115" s="100">
        <v>2158</v>
      </c>
      <c r="I115" s="100">
        <v>44</v>
      </c>
      <c r="J115" s="100">
        <f t="shared" si="18"/>
        <v>8402</v>
      </c>
      <c r="K115" s="189">
        <v>13.97</v>
      </c>
      <c r="M115" s="219"/>
    </row>
    <row r="116" spans="1:13" ht="15.75" customHeight="1" x14ac:dyDescent="0.2">
      <c r="A116" s="83" t="s">
        <v>337</v>
      </c>
      <c r="B116" s="284">
        <v>691001391</v>
      </c>
      <c r="C116" s="284">
        <v>72049812</v>
      </c>
      <c r="D116" s="67">
        <v>91652000936</v>
      </c>
      <c r="E116" s="67">
        <v>3111</v>
      </c>
      <c r="F116" s="100">
        <v>12398</v>
      </c>
      <c r="G116" s="100">
        <v>0</v>
      </c>
      <c r="H116" s="100">
        <v>4315</v>
      </c>
      <c r="I116" s="100">
        <v>87</v>
      </c>
      <c r="J116" s="100">
        <f t="shared" si="18"/>
        <v>16800</v>
      </c>
      <c r="K116" s="189">
        <v>28.279999999999998</v>
      </c>
      <c r="M116" s="219"/>
    </row>
    <row r="117" spans="1:13" ht="15.75" customHeight="1" x14ac:dyDescent="0.2">
      <c r="A117" s="54" t="s">
        <v>269</v>
      </c>
      <c r="B117" s="284">
        <v>600039731</v>
      </c>
      <c r="C117" s="284">
        <v>70919704</v>
      </c>
      <c r="D117" s="67">
        <v>91652001259</v>
      </c>
      <c r="E117" s="67">
        <v>3111</v>
      </c>
      <c r="F117" s="100">
        <v>6675</v>
      </c>
      <c r="G117" s="100">
        <v>0</v>
      </c>
      <c r="H117" s="100">
        <v>2323</v>
      </c>
      <c r="I117" s="100">
        <v>43</v>
      </c>
      <c r="J117" s="100">
        <f t="shared" si="18"/>
        <v>9041</v>
      </c>
      <c r="K117" s="189">
        <v>15.96</v>
      </c>
      <c r="M117" s="219"/>
    </row>
    <row r="118" spans="1:13" ht="15.75" customHeight="1" x14ac:dyDescent="0.2">
      <c r="A118" s="54" t="s">
        <v>270</v>
      </c>
      <c r="B118" s="284">
        <v>600039552</v>
      </c>
      <c r="C118" s="284">
        <v>70919721</v>
      </c>
      <c r="D118" s="67">
        <v>91652001234</v>
      </c>
      <c r="E118" s="67">
        <v>3111</v>
      </c>
      <c r="F118" s="100">
        <v>11183</v>
      </c>
      <c r="G118" s="100">
        <v>0</v>
      </c>
      <c r="H118" s="100">
        <v>3892</v>
      </c>
      <c r="I118" s="100">
        <v>77</v>
      </c>
      <c r="J118" s="100">
        <f t="shared" si="18"/>
        <v>15152</v>
      </c>
      <c r="K118" s="189">
        <v>25.36</v>
      </c>
      <c r="M118" s="219"/>
    </row>
    <row r="119" spans="1:13" ht="15.75" customHeight="1" x14ac:dyDescent="0.2">
      <c r="A119" s="54" t="s">
        <v>271</v>
      </c>
      <c r="B119" s="284">
        <v>600039587</v>
      </c>
      <c r="C119" s="284">
        <v>70919747</v>
      </c>
      <c r="D119" s="67">
        <v>91652001241</v>
      </c>
      <c r="E119" s="67">
        <v>3111</v>
      </c>
      <c r="F119" s="100">
        <v>8478</v>
      </c>
      <c r="G119" s="100">
        <v>15</v>
      </c>
      <c r="H119" s="100">
        <v>2956</v>
      </c>
      <c r="I119" s="100">
        <v>58</v>
      </c>
      <c r="J119" s="100">
        <f t="shared" si="18"/>
        <v>11507</v>
      </c>
      <c r="K119" s="189">
        <v>19.05</v>
      </c>
      <c r="M119" s="219"/>
    </row>
    <row r="120" spans="1:13" ht="15.75" customHeight="1" x14ac:dyDescent="0.2">
      <c r="A120" s="54" t="s">
        <v>272</v>
      </c>
      <c r="B120" s="284">
        <v>600039595</v>
      </c>
      <c r="C120" s="284">
        <v>70919631</v>
      </c>
      <c r="D120" s="67">
        <v>91652001247</v>
      </c>
      <c r="E120" s="67">
        <v>3111</v>
      </c>
      <c r="F120" s="100">
        <v>7128</v>
      </c>
      <c r="G120" s="100">
        <v>0</v>
      </c>
      <c r="H120" s="100">
        <v>2480</v>
      </c>
      <c r="I120" s="100">
        <v>58</v>
      </c>
      <c r="J120" s="100">
        <f t="shared" si="18"/>
        <v>9666</v>
      </c>
      <c r="K120" s="189">
        <v>16.239999999999998</v>
      </c>
      <c r="M120" s="219"/>
    </row>
    <row r="121" spans="1:13" ht="15.75" customHeight="1" x14ac:dyDescent="0.2">
      <c r="A121" s="54" t="s">
        <v>273</v>
      </c>
      <c r="B121" s="284">
        <v>600039609</v>
      </c>
      <c r="C121" s="284">
        <v>70919666</v>
      </c>
      <c r="D121" s="67">
        <v>91652001245</v>
      </c>
      <c r="E121" s="67">
        <v>3111</v>
      </c>
      <c r="F121" s="100">
        <v>7129</v>
      </c>
      <c r="G121" s="100">
        <v>0</v>
      </c>
      <c r="H121" s="100">
        <v>2481</v>
      </c>
      <c r="I121" s="100">
        <v>51</v>
      </c>
      <c r="J121" s="100">
        <f t="shared" si="18"/>
        <v>9661</v>
      </c>
      <c r="K121" s="189">
        <v>15.990000000000002</v>
      </c>
      <c r="M121" s="219"/>
    </row>
    <row r="122" spans="1:13" ht="15.75" customHeight="1" x14ac:dyDescent="0.2">
      <c r="A122" s="54" t="s">
        <v>274</v>
      </c>
      <c r="B122" s="284">
        <v>600039625</v>
      </c>
      <c r="C122" s="284">
        <v>70919691</v>
      </c>
      <c r="D122" s="67">
        <v>91652001250</v>
      </c>
      <c r="E122" s="67">
        <v>3111</v>
      </c>
      <c r="F122" s="100">
        <v>8613</v>
      </c>
      <c r="G122" s="100">
        <v>0</v>
      </c>
      <c r="H122" s="100">
        <v>2997</v>
      </c>
      <c r="I122" s="100">
        <v>60</v>
      </c>
      <c r="J122" s="100">
        <f t="shared" si="18"/>
        <v>11670</v>
      </c>
      <c r="K122" s="189">
        <v>19.87</v>
      </c>
      <c r="M122" s="219"/>
    </row>
    <row r="123" spans="1:13" ht="15.75" customHeight="1" x14ac:dyDescent="0.2">
      <c r="A123" s="54" t="s">
        <v>275</v>
      </c>
      <c r="B123" s="284">
        <v>600039641</v>
      </c>
      <c r="C123" s="284">
        <v>70919739</v>
      </c>
      <c r="D123" s="67">
        <v>91652001232</v>
      </c>
      <c r="E123" s="67">
        <v>3111</v>
      </c>
      <c r="F123" s="100">
        <v>8625</v>
      </c>
      <c r="G123" s="100">
        <v>0</v>
      </c>
      <c r="H123" s="100">
        <v>3001</v>
      </c>
      <c r="I123" s="100">
        <v>57</v>
      </c>
      <c r="J123" s="100">
        <f t="shared" si="18"/>
        <v>11683</v>
      </c>
      <c r="K123" s="189">
        <v>18.84</v>
      </c>
      <c r="M123" s="219"/>
    </row>
    <row r="124" spans="1:13" ht="15.75" customHeight="1" x14ac:dyDescent="0.2">
      <c r="A124" s="54" t="s">
        <v>0</v>
      </c>
      <c r="B124" s="284">
        <v>600039650</v>
      </c>
      <c r="C124" s="284">
        <v>60433370</v>
      </c>
      <c r="D124" s="67">
        <v>91652000847</v>
      </c>
      <c r="E124" s="67">
        <v>3111</v>
      </c>
      <c r="F124" s="100">
        <v>8052</v>
      </c>
      <c r="G124" s="100">
        <v>0</v>
      </c>
      <c r="H124" s="100">
        <v>2802</v>
      </c>
      <c r="I124" s="100">
        <v>60</v>
      </c>
      <c r="J124" s="100">
        <f t="shared" si="18"/>
        <v>10914</v>
      </c>
      <c r="K124" s="189">
        <v>17.810000000000002</v>
      </c>
      <c r="M124" s="219"/>
    </row>
    <row r="125" spans="1:13" ht="15.75" customHeight="1" x14ac:dyDescent="0.2">
      <c r="A125" s="54" t="s">
        <v>1</v>
      </c>
      <c r="B125" s="284">
        <v>600039668</v>
      </c>
      <c r="C125" s="284">
        <v>70919658</v>
      </c>
      <c r="D125" s="67">
        <v>91652001239</v>
      </c>
      <c r="E125" s="67">
        <v>3111</v>
      </c>
      <c r="F125" s="100">
        <v>7953</v>
      </c>
      <c r="G125" s="100">
        <v>0</v>
      </c>
      <c r="H125" s="100">
        <v>2768</v>
      </c>
      <c r="I125" s="100">
        <v>57</v>
      </c>
      <c r="J125" s="100">
        <f t="shared" si="18"/>
        <v>10778</v>
      </c>
      <c r="K125" s="189">
        <v>17.190000000000001</v>
      </c>
      <c r="M125" s="219"/>
    </row>
    <row r="126" spans="1:13" ht="15.75" customHeight="1" x14ac:dyDescent="0.2">
      <c r="A126" s="54" t="s">
        <v>276</v>
      </c>
      <c r="B126" s="284">
        <v>600039676</v>
      </c>
      <c r="C126" s="284">
        <v>70919640</v>
      </c>
      <c r="D126" s="67">
        <v>91652001253</v>
      </c>
      <c r="E126" s="67">
        <v>3111</v>
      </c>
      <c r="F126" s="100">
        <v>11006</v>
      </c>
      <c r="G126" s="100">
        <v>0</v>
      </c>
      <c r="H126" s="100">
        <v>3830</v>
      </c>
      <c r="I126" s="100">
        <v>83</v>
      </c>
      <c r="J126" s="100">
        <f t="shared" si="18"/>
        <v>14919</v>
      </c>
      <c r="K126" s="189">
        <v>24.49</v>
      </c>
      <c r="M126" s="219"/>
    </row>
    <row r="127" spans="1:13" ht="15.75" customHeight="1" x14ac:dyDescent="0.2">
      <c r="A127" s="54" t="s">
        <v>277</v>
      </c>
      <c r="B127" s="284">
        <v>600039684</v>
      </c>
      <c r="C127" s="284">
        <v>70919615</v>
      </c>
      <c r="D127" s="67">
        <v>91652001246</v>
      </c>
      <c r="E127" s="67">
        <v>3111</v>
      </c>
      <c r="F127" s="100">
        <v>7179</v>
      </c>
      <c r="G127" s="100">
        <v>0</v>
      </c>
      <c r="H127" s="100">
        <v>2498</v>
      </c>
      <c r="I127" s="100">
        <v>56</v>
      </c>
      <c r="J127" s="100">
        <f t="shared" si="18"/>
        <v>9733</v>
      </c>
      <c r="K127" s="189">
        <v>15.69</v>
      </c>
      <c r="M127" s="219"/>
    </row>
    <row r="128" spans="1:13" ht="15.75" customHeight="1" x14ac:dyDescent="0.2">
      <c r="A128" s="54" t="s">
        <v>364</v>
      </c>
      <c r="B128" s="284">
        <v>600039714</v>
      </c>
      <c r="C128" s="284">
        <v>68402104</v>
      </c>
      <c r="D128" s="67">
        <v>91652000850</v>
      </c>
      <c r="E128" s="67">
        <v>3111</v>
      </c>
      <c r="F128" s="100">
        <v>6265</v>
      </c>
      <c r="G128" s="100">
        <v>0</v>
      </c>
      <c r="H128" s="100">
        <v>2180</v>
      </c>
      <c r="I128" s="100">
        <v>51</v>
      </c>
      <c r="J128" s="100">
        <f t="shared" si="18"/>
        <v>8496</v>
      </c>
      <c r="K128" s="189">
        <v>13.66</v>
      </c>
      <c r="M128" s="219"/>
    </row>
    <row r="129" spans="1:14" ht="19.5" customHeight="1" x14ac:dyDescent="0.2">
      <c r="A129" s="79" t="s">
        <v>338</v>
      </c>
      <c r="B129" s="290"/>
      <c r="C129" s="290"/>
      <c r="D129" s="80"/>
      <c r="E129" s="80"/>
      <c r="F129" s="172"/>
      <c r="G129" s="172"/>
      <c r="H129" s="172"/>
      <c r="I129" s="172"/>
      <c r="J129" s="172"/>
      <c r="K129" s="200"/>
      <c r="M129" s="219"/>
    </row>
    <row r="130" spans="1:14" s="16" customFormat="1" ht="15.75" customHeight="1" x14ac:dyDescent="0.2">
      <c r="A130" s="84" t="s">
        <v>365</v>
      </c>
      <c r="B130" s="291">
        <v>691003386</v>
      </c>
      <c r="C130" s="291">
        <v>72548223</v>
      </c>
      <c r="D130" s="85">
        <v>91652001533</v>
      </c>
      <c r="E130" s="67">
        <v>3111</v>
      </c>
      <c r="F130" s="100">
        <v>6925</v>
      </c>
      <c r="G130" s="100">
        <v>0</v>
      </c>
      <c r="H130" s="100">
        <v>2410</v>
      </c>
      <c r="I130" s="100">
        <v>48</v>
      </c>
      <c r="J130" s="100">
        <f t="shared" ref="J130" si="19">F130+G130+H130+I130</f>
        <v>9383</v>
      </c>
      <c r="K130" s="189">
        <v>15.680000000000001</v>
      </c>
      <c r="L130" s="8"/>
      <c r="M130" s="219"/>
      <c r="N130" s="8"/>
    </row>
    <row r="131" spans="1:14" ht="19.5" customHeight="1" x14ac:dyDescent="0.2">
      <c r="A131" s="79" t="s">
        <v>142</v>
      </c>
      <c r="B131" s="290"/>
      <c r="C131" s="290"/>
      <c r="D131" s="80"/>
      <c r="E131" s="80"/>
      <c r="F131" s="172"/>
      <c r="G131" s="172"/>
      <c r="H131" s="172"/>
      <c r="I131" s="172"/>
      <c r="J131" s="172"/>
      <c r="K131" s="200"/>
      <c r="M131" s="219"/>
    </row>
    <row r="132" spans="1:14" ht="15.75" customHeight="1" x14ac:dyDescent="0.2">
      <c r="A132" s="54" t="s">
        <v>438</v>
      </c>
      <c r="B132" s="284">
        <v>691011532</v>
      </c>
      <c r="C132" s="278" t="s">
        <v>566</v>
      </c>
      <c r="D132" s="67">
        <v>91652001544</v>
      </c>
      <c r="E132" s="67">
        <v>3111</v>
      </c>
      <c r="F132" s="100">
        <v>5261</v>
      </c>
      <c r="G132" s="100">
        <v>0</v>
      </c>
      <c r="H132" s="100">
        <v>1831</v>
      </c>
      <c r="I132" s="100">
        <v>30</v>
      </c>
      <c r="J132" s="100">
        <f t="shared" ref="J132:J134" si="20">F132+G132+H132+I132</f>
        <v>7122</v>
      </c>
      <c r="K132" s="189">
        <v>11.51</v>
      </c>
      <c r="M132" s="219"/>
    </row>
    <row r="133" spans="1:14" ht="15.75" customHeight="1" x14ac:dyDescent="0.2">
      <c r="A133" s="54" t="s">
        <v>278</v>
      </c>
      <c r="B133" s="284">
        <v>600039463</v>
      </c>
      <c r="C133" s="284">
        <v>70986819</v>
      </c>
      <c r="D133" s="67">
        <v>91652001332</v>
      </c>
      <c r="E133" s="67">
        <v>3111</v>
      </c>
      <c r="F133" s="100">
        <v>4966</v>
      </c>
      <c r="G133" s="100">
        <v>3</v>
      </c>
      <c r="H133" s="100">
        <v>1729</v>
      </c>
      <c r="I133" s="100">
        <v>33</v>
      </c>
      <c r="J133" s="100">
        <f t="shared" si="20"/>
        <v>6731</v>
      </c>
      <c r="K133" s="189">
        <v>10.93</v>
      </c>
      <c r="M133" s="219"/>
    </row>
    <row r="134" spans="1:14" ht="15.75" customHeight="1" thickBot="1" x14ac:dyDescent="0.25">
      <c r="A134" s="68" t="s">
        <v>2</v>
      </c>
      <c r="B134" s="285">
        <v>600039633</v>
      </c>
      <c r="C134" s="285">
        <v>70986801</v>
      </c>
      <c r="D134" s="74">
        <v>91652001333</v>
      </c>
      <c r="E134" s="70">
        <v>3111</v>
      </c>
      <c r="F134" s="100">
        <v>4720</v>
      </c>
      <c r="G134" s="101">
        <v>0</v>
      </c>
      <c r="H134" s="101">
        <v>1642</v>
      </c>
      <c r="I134" s="101">
        <v>41</v>
      </c>
      <c r="J134" s="100">
        <f t="shared" si="20"/>
        <v>6403</v>
      </c>
      <c r="K134" s="199">
        <v>10.540000000000001</v>
      </c>
      <c r="M134" s="219"/>
    </row>
    <row r="135" spans="1:14" ht="19.5" customHeight="1" thickBot="1" x14ac:dyDescent="0.25">
      <c r="A135" s="71" t="s">
        <v>567</v>
      </c>
      <c r="B135" s="286"/>
      <c r="C135" s="286"/>
      <c r="D135" s="86"/>
      <c r="E135" s="87"/>
      <c r="F135" s="167">
        <f>SUM(F111:F134)</f>
        <v>178952</v>
      </c>
      <c r="G135" s="167">
        <f t="shared" ref="G135:K135" si="21">SUM(G111:G134)</f>
        <v>18</v>
      </c>
      <c r="H135" s="167">
        <f t="shared" si="21"/>
        <v>62281</v>
      </c>
      <c r="I135" s="167">
        <f t="shared" si="21"/>
        <v>1267</v>
      </c>
      <c r="J135" s="167">
        <f t="shared" si="21"/>
        <v>242518</v>
      </c>
      <c r="K135" s="191">
        <f t="shared" si="21"/>
        <v>402.48000000000008</v>
      </c>
      <c r="M135" s="219"/>
    </row>
    <row r="136" spans="1:14" ht="19.5" customHeight="1" x14ac:dyDescent="0.2">
      <c r="A136" s="75" t="s">
        <v>143</v>
      </c>
      <c r="B136" s="288"/>
      <c r="C136" s="288"/>
      <c r="D136" s="76"/>
      <c r="E136" s="76"/>
      <c r="F136" s="170"/>
      <c r="G136" s="170"/>
      <c r="H136" s="170"/>
      <c r="I136" s="170"/>
      <c r="J136" s="170"/>
      <c r="K136" s="197"/>
      <c r="M136" s="219"/>
    </row>
    <row r="137" spans="1:14" ht="15.75" customHeight="1" x14ac:dyDescent="0.2">
      <c r="A137" s="88" t="s">
        <v>194</v>
      </c>
      <c r="B137" s="291">
        <v>600040283</v>
      </c>
      <c r="C137" s="292">
        <v>70920389</v>
      </c>
      <c r="D137" s="78">
        <v>91652001269</v>
      </c>
      <c r="E137" s="67">
        <v>3111</v>
      </c>
      <c r="F137" s="100">
        <v>9982</v>
      </c>
      <c r="G137" s="166">
        <v>0</v>
      </c>
      <c r="H137" s="166">
        <v>3474</v>
      </c>
      <c r="I137" s="166">
        <v>67</v>
      </c>
      <c r="J137" s="166">
        <f t="shared" ref="J137:J145" si="22">F137+G137+H137+I137</f>
        <v>13523</v>
      </c>
      <c r="K137" s="165">
        <v>22.38</v>
      </c>
      <c r="M137" s="219"/>
    </row>
    <row r="138" spans="1:14" ht="15.75" customHeight="1" x14ac:dyDescent="0.2">
      <c r="A138" s="88" t="s">
        <v>374</v>
      </c>
      <c r="B138" s="293">
        <v>691004811</v>
      </c>
      <c r="C138" s="294">
        <v>71294066</v>
      </c>
      <c r="D138" s="78">
        <v>91652001536</v>
      </c>
      <c r="E138" s="67">
        <v>3111</v>
      </c>
      <c r="F138" s="100">
        <v>7962</v>
      </c>
      <c r="G138" s="166">
        <v>0</v>
      </c>
      <c r="H138" s="166">
        <v>2771</v>
      </c>
      <c r="I138" s="166">
        <v>49</v>
      </c>
      <c r="J138" s="166">
        <f t="shared" si="22"/>
        <v>10782</v>
      </c>
      <c r="K138" s="165">
        <v>17.509999999999998</v>
      </c>
      <c r="M138" s="219"/>
    </row>
    <row r="139" spans="1:14" ht="15.75" customHeight="1" x14ac:dyDescent="0.2">
      <c r="A139" s="89" t="s">
        <v>195</v>
      </c>
      <c r="B139" s="291">
        <v>600040038</v>
      </c>
      <c r="C139" s="292">
        <v>70920362</v>
      </c>
      <c r="D139" s="67">
        <v>91652001266</v>
      </c>
      <c r="E139" s="67">
        <v>3111</v>
      </c>
      <c r="F139" s="100">
        <v>8510</v>
      </c>
      <c r="G139" s="100">
        <v>17</v>
      </c>
      <c r="H139" s="100">
        <v>2967</v>
      </c>
      <c r="I139" s="100">
        <v>69</v>
      </c>
      <c r="J139" s="100">
        <f t="shared" si="22"/>
        <v>11563</v>
      </c>
      <c r="K139" s="164">
        <v>18.77</v>
      </c>
      <c r="M139" s="219"/>
    </row>
    <row r="140" spans="1:14" ht="15.75" customHeight="1" x14ac:dyDescent="0.2">
      <c r="A140" s="89" t="s">
        <v>279</v>
      </c>
      <c r="B140" s="291">
        <v>600040046</v>
      </c>
      <c r="C140" s="292">
        <v>70920168</v>
      </c>
      <c r="D140" s="67">
        <v>91652001268</v>
      </c>
      <c r="E140" s="67">
        <v>3111</v>
      </c>
      <c r="F140" s="100">
        <v>9098</v>
      </c>
      <c r="G140" s="100">
        <v>24</v>
      </c>
      <c r="H140" s="100">
        <v>3174</v>
      </c>
      <c r="I140" s="100">
        <v>74</v>
      </c>
      <c r="J140" s="100">
        <f t="shared" si="22"/>
        <v>12370</v>
      </c>
      <c r="K140" s="164">
        <v>19.940000000000005</v>
      </c>
      <c r="M140" s="219"/>
    </row>
    <row r="141" spans="1:14" ht="15.75" customHeight="1" x14ac:dyDescent="0.2">
      <c r="A141" s="89" t="s">
        <v>196</v>
      </c>
      <c r="B141" s="291">
        <v>600040291</v>
      </c>
      <c r="C141" s="292">
        <v>70920371</v>
      </c>
      <c r="D141" s="67">
        <v>91652001264</v>
      </c>
      <c r="E141" s="67">
        <v>3111</v>
      </c>
      <c r="F141" s="100">
        <v>6291</v>
      </c>
      <c r="G141" s="100">
        <v>0</v>
      </c>
      <c r="H141" s="100">
        <v>2189</v>
      </c>
      <c r="I141" s="100">
        <v>56</v>
      </c>
      <c r="J141" s="100">
        <f t="shared" si="22"/>
        <v>8536</v>
      </c>
      <c r="K141" s="164">
        <v>13.98</v>
      </c>
      <c r="M141" s="219"/>
    </row>
    <row r="142" spans="1:14" ht="15.75" customHeight="1" x14ac:dyDescent="0.2">
      <c r="A142" s="89" t="s">
        <v>197</v>
      </c>
      <c r="B142" s="291">
        <v>600040054</v>
      </c>
      <c r="C142" s="292">
        <v>70920397</v>
      </c>
      <c r="D142" s="67">
        <v>91652001267</v>
      </c>
      <c r="E142" s="67">
        <v>3111</v>
      </c>
      <c r="F142" s="100">
        <v>9220</v>
      </c>
      <c r="G142" s="100">
        <v>0</v>
      </c>
      <c r="H142" s="100">
        <v>3209</v>
      </c>
      <c r="I142" s="100">
        <v>68</v>
      </c>
      <c r="J142" s="100">
        <f t="shared" si="22"/>
        <v>12497</v>
      </c>
      <c r="K142" s="164">
        <v>20.05</v>
      </c>
      <c r="M142" s="219"/>
    </row>
    <row r="143" spans="1:14" ht="15.75" customHeight="1" x14ac:dyDescent="0.2">
      <c r="A143" s="89" t="s">
        <v>198</v>
      </c>
      <c r="B143" s="291">
        <v>600040062</v>
      </c>
      <c r="C143" s="292">
        <v>70920401</v>
      </c>
      <c r="D143" s="67">
        <v>91652001263</v>
      </c>
      <c r="E143" s="67">
        <v>3111</v>
      </c>
      <c r="F143" s="100">
        <v>8140</v>
      </c>
      <c r="G143" s="100">
        <v>15</v>
      </c>
      <c r="H143" s="100">
        <v>2838</v>
      </c>
      <c r="I143" s="100">
        <v>51</v>
      </c>
      <c r="J143" s="100">
        <f t="shared" si="22"/>
        <v>11044</v>
      </c>
      <c r="K143" s="164">
        <v>18.029999999999998</v>
      </c>
      <c r="M143" s="219"/>
    </row>
    <row r="144" spans="1:14" ht="15.75" customHeight="1" x14ac:dyDescent="0.2">
      <c r="A144" s="89" t="s">
        <v>366</v>
      </c>
      <c r="B144" s="291">
        <v>600040020</v>
      </c>
      <c r="C144" s="292">
        <v>70919526</v>
      </c>
      <c r="D144" s="67">
        <v>91652001262</v>
      </c>
      <c r="E144" s="67">
        <v>3111</v>
      </c>
      <c r="F144" s="100">
        <v>18220</v>
      </c>
      <c r="G144" s="100">
        <v>30</v>
      </c>
      <c r="H144" s="100">
        <v>6351</v>
      </c>
      <c r="I144" s="100">
        <v>146</v>
      </c>
      <c r="J144" s="100">
        <f t="shared" si="22"/>
        <v>24747</v>
      </c>
      <c r="K144" s="164">
        <v>39.279999999999994</v>
      </c>
      <c r="M144" s="219"/>
    </row>
    <row r="145" spans="1:13" ht="15.75" customHeight="1" thickBot="1" x14ac:dyDescent="0.25">
      <c r="A145" s="90" t="s">
        <v>199</v>
      </c>
      <c r="B145" s="295">
        <v>600040071</v>
      </c>
      <c r="C145" s="296">
        <v>70920427</v>
      </c>
      <c r="D145" s="70">
        <v>91652001265</v>
      </c>
      <c r="E145" s="70">
        <v>3111</v>
      </c>
      <c r="F145" s="100">
        <v>12366</v>
      </c>
      <c r="G145" s="101">
        <v>0</v>
      </c>
      <c r="H145" s="101">
        <v>4303</v>
      </c>
      <c r="I145" s="101">
        <v>93</v>
      </c>
      <c r="J145" s="101">
        <f t="shared" si="22"/>
        <v>16762</v>
      </c>
      <c r="K145" s="201">
        <v>26.87</v>
      </c>
      <c r="M145" s="219"/>
    </row>
    <row r="146" spans="1:13" ht="19.5" customHeight="1" thickBot="1" x14ac:dyDescent="0.25">
      <c r="A146" s="91" t="s">
        <v>144</v>
      </c>
      <c r="B146" s="297"/>
      <c r="C146" s="297"/>
      <c r="D146" s="92"/>
      <c r="E146" s="92"/>
      <c r="F146" s="167">
        <f t="shared" ref="F146:K146" si="23">SUM(F137:F145)</f>
        <v>89789</v>
      </c>
      <c r="G146" s="167">
        <f t="shared" si="23"/>
        <v>86</v>
      </c>
      <c r="H146" s="167">
        <f t="shared" si="23"/>
        <v>31276</v>
      </c>
      <c r="I146" s="167">
        <f t="shared" si="23"/>
        <v>673</v>
      </c>
      <c r="J146" s="167">
        <f t="shared" si="23"/>
        <v>121824</v>
      </c>
      <c r="K146" s="191">
        <f t="shared" si="23"/>
        <v>196.81</v>
      </c>
      <c r="M146" s="219"/>
    </row>
    <row r="147" spans="1:13" ht="19.5" customHeight="1" x14ac:dyDescent="0.2">
      <c r="A147" s="61" t="s">
        <v>145</v>
      </c>
      <c r="B147" s="287"/>
      <c r="C147" s="287"/>
      <c r="D147" s="73"/>
      <c r="E147" s="73"/>
      <c r="F147" s="168"/>
      <c r="G147" s="168"/>
      <c r="H147" s="168"/>
      <c r="I147" s="168"/>
      <c r="J147" s="168"/>
      <c r="K147" s="192"/>
      <c r="M147" s="219"/>
    </row>
    <row r="148" spans="1:13" ht="15.75" customHeight="1" x14ac:dyDescent="0.2">
      <c r="A148" s="54" t="s">
        <v>497</v>
      </c>
      <c r="B148" s="284">
        <v>600040747</v>
      </c>
      <c r="C148" s="284">
        <v>70924180</v>
      </c>
      <c r="D148" s="67">
        <v>91652001274</v>
      </c>
      <c r="E148" s="67">
        <v>3111</v>
      </c>
      <c r="F148" s="100">
        <v>9355</v>
      </c>
      <c r="G148" s="100">
        <v>0</v>
      </c>
      <c r="H148" s="100">
        <v>3255</v>
      </c>
      <c r="I148" s="100">
        <v>28</v>
      </c>
      <c r="J148" s="100">
        <f t="shared" ref="J148:J167" si="24">F148+G148+H148+I148</f>
        <v>12638</v>
      </c>
      <c r="K148" s="193">
        <v>20.68</v>
      </c>
      <c r="M148" s="219"/>
    </row>
    <row r="149" spans="1:13" ht="15.75" customHeight="1" x14ac:dyDescent="0.2">
      <c r="A149" s="54" t="s">
        <v>498</v>
      </c>
      <c r="B149" s="284">
        <v>600040895</v>
      </c>
      <c r="C149" s="284">
        <v>70924198</v>
      </c>
      <c r="D149" s="67">
        <v>91652001286</v>
      </c>
      <c r="E149" s="67">
        <v>3111</v>
      </c>
      <c r="F149" s="100">
        <v>12048</v>
      </c>
      <c r="G149" s="100">
        <v>0</v>
      </c>
      <c r="H149" s="100">
        <v>4193</v>
      </c>
      <c r="I149" s="100">
        <v>87</v>
      </c>
      <c r="J149" s="100">
        <f t="shared" si="24"/>
        <v>16328</v>
      </c>
      <c r="K149" s="193">
        <v>26.61</v>
      </c>
      <c r="M149" s="219"/>
    </row>
    <row r="150" spans="1:13" ht="16.5" customHeight="1" x14ac:dyDescent="0.2">
      <c r="A150" s="54" t="s">
        <v>499</v>
      </c>
      <c r="B150" s="284">
        <v>600040666</v>
      </c>
      <c r="C150" s="284">
        <v>70924155</v>
      </c>
      <c r="D150" s="67">
        <v>91652001273</v>
      </c>
      <c r="E150" s="67">
        <v>3111</v>
      </c>
      <c r="F150" s="100">
        <v>6651</v>
      </c>
      <c r="G150" s="100">
        <v>0</v>
      </c>
      <c r="H150" s="100">
        <v>2315</v>
      </c>
      <c r="I150" s="100">
        <v>51</v>
      </c>
      <c r="J150" s="100">
        <f t="shared" si="24"/>
        <v>9017</v>
      </c>
      <c r="K150" s="193">
        <v>14.74</v>
      </c>
      <c r="M150" s="219"/>
    </row>
    <row r="151" spans="1:13" ht="15.75" customHeight="1" x14ac:dyDescent="0.2">
      <c r="A151" s="54" t="s">
        <v>587</v>
      </c>
      <c r="B151" s="284">
        <v>600040674</v>
      </c>
      <c r="C151" s="284">
        <v>48132489</v>
      </c>
      <c r="D151" s="67">
        <v>91652000853</v>
      </c>
      <c r="E151" s="67">
        <v>3111</v>
      </c>
      <c r="F151" s="100">
        <v>12835</v>
      </c>
      <c r="G151" s="100">
        <v>0</v>
      </c>
      <c r="H151" s="100">
        <v>4467</v>
      </c>
      <c r="I151" s="100">
        <v>98</v>
      </c>
      <c r="J151" s="100">
        <f t="shared" si="24"/>
        <v>17400</v>
      </c>
      <c r="K151" s="193">
        <v>29.35</v>
      </c>
      <c r="M151" s="219"/>
    </row>
    <row r="152" spans="1:13" ht="15.75" customHeight="1" x14ac:dyDescent="0.2">
      <c r="A152" s="54" t="s">
        <v>500</v>
      </c>
      <c r="B152" s="284">
        <v>600040844</v>
      </c>
      <c r="C152" s="284">
        <v>70924210</v>
      </c>
      <c r="D152" s="67">
        <v>91652001280</v>
      </c>
      <c r="E152" s="67">
        <v>3111</v>
      </c>
      <c r="F152" s="100">
        <v>16742</v>
      </c>
      <c r="G152" s="100">
        <v>0</v>
      </c>
      <c r="H152" s="100">
        <v>5826</v>
      </c>
      <c r="I152" s="100">
        <v>122</v>
      </c>
      <c r="J152" s="100">
        <f t="shared" si="24"/>
        <v>22690</v>
      </c>
      <c r="K152" s="193">
        <v>36.760000000000005</v>
      </c>
      <c r="M152" s="219"/>
    </row>
    <row r="153" spans="1:13" ht="15.75" customHeight="1" x14ac:dyDescent="0.2">
      <c r="A153" s="54" t="s">
        <v>501</v>
      </c>
      <c r="B153" s="284">
        <v>600040755</v>
      </c>
      <c r="C153" s="284">
        <v>70924228</v>
      </c>
      <c r="D153" s="67">
        <v>91652001275</v>
      </c>
      <c r="E153" s="67">
        <v>3111</v>
      </c>
      <c r="F153" s="100">
        <v>8221</v>
      </c>
      <c r="G153" s="100">
        <v>0</v>
      </c>
      <c r="H153" s="100">
        <v>2861</v>
      </c>
      <c r="I153" s="100">
        <v>61</v>
      </c>
      <c r="J153" s="100">
        <f t="shared" si="24"/>
        <v>11143</v>
      </c>
      <c r="K153" s="193">
        <v>18.810000000000002</v>
      </c>
      <c r="M153" s="219"/>
    </row>
    <row r="154" spans="1:13" ht="15.75" customHeight="1" x14ac:dyDescent="0.2">
      <c r="A154" s="54" t="s">
        <v>502</v>
      </c>
      <c r="B154" s="284">
        <v>600041018</v>
      </c>
      <c r="C154" s="284">
        <v>67774342</v>
      </c>
      <c r="D154" s="67">
        <v>91652000854</v>
      </c>
      <c r="E154" s="67">
        <v>3111</v>
      </c>
      <c r="F154" s="100">
        <v>6769</v>
      </c>
      <c r="G154" s="100">
        <v>51</v>
      </c>
      <c r="H154" s="100">
        <v>2373</v>
      </c>
      <c r="I154" s="100">
        <v>46</v>
      </c>
      <c r="J154" s="100">
        <f t="shared" si="24"/>
        <v>9239</v>
      </c>
      <c r="K154" s="193">
        <v>15.08</v>
      </c>
      <c r="M154" s="219"/>
    </row>
    <row r="155" spans="1:13" ht="25.5" x14ac:dyDescent="0.2">
      <c r="A155" s="54" t="s">
        <v>593</v>
      </c>
      <c r="B155" s="284">
        <v>600040763</v>
      </c>
      <c r="C155" s="284">
        <v>70924147</v>
      </c>
      <c r="D155" s="67">
        <v>91652001290</v>
      </c>
      <c r="E155" s="67">
        <v>3111</v>
      </c>
      <c r="F155" s="100">
        <v>10521</v>
      </c>
      <c r="G155" s="100">
        <v>0</v>
      </c>
      <c r="H155" s="100">
        <v>3661</v>
      </c>
      <c r="I155" s="100">
        <v>77</v>
      </c>
      <c r="J155" s="100">
        <f t="shared" si="24"/>
        <v>14259</v>
      </c>
      <c r="K155" s="193">
        <v>24.14</v>
      </c>
      <c r="M155" s="219"/>
    </row>
    <row r="156" spans="1:13" ht="15.75" customHeight="1" x14ac:dyDescent="0.2">
      <c r="A156" s="54" t="s">
        <v>503</v>
      </c>
      <c r="B156" s="284">
        <v>600040909</v>
      </c>
      <c r="C156" s="284">
        <v>67774351</v>
      </c>
      <c r="D156" s="67">
        <v>91652000855</v>
      </c>
      <c r="E156" s="67">
        <v>3111</v>
      </c>
      <c r="F156" s="100">
        <v>10850</v>
      </c>
      <c r="G156" s="100">
        <v>0</v>
      </c>
      <c r="H156" s="100">
        <v>3776</v>
      </c>
      <c r="I156" s="100">
        <v>62</v>
      </c>
      <c r="J156" s="100">
        <f t="shared" si="24"/>
        <v>14688</v>
      </c>
      <c r="K156" s="193">
        <v>24.92</v>
      </c>
      <c r="M156" s="219"/>
    </row>
    <row r="157" spans="1:13" ht="15.75" customHeight="1" x14ac:dyDescent="0.2">
      <c r="A157" s="54" t="s">
        <v>504</v>
      </c>
      <c r="B157" s="284">
        <v>600040682</v>
      </c>
      <c r="C157" s="284">
        <v>70924244</v>
      </c>
      <c r="D157" s="67">
        <v>91652001292</v>
      </c>
      <c r="E157" s="67">
        <v>3111</v>
      </c>
      <c r="F157" s="100">
        <v>13177</v>
      </c>
      <c r="G157" s="100">
        <v>0</v>
      </c>
      <c r="H157" s="100">
        <v>4586</v>
      </c>
      <c r="I157" s="100">
        <v>94</v>
      </c>
      <c r="J157" s="100">
        <f t="shared" si="24"/>
        <v>17857</v>
      </c>
      <c r="K157" s="193">
        <v>29.68</v>
      </c>
      <c r="M157" s="219"/>
    </row>
    <row r="158" spans="1:13" ht="15.75" customHeight="1" x14ac:dyDescent="0.2">
      <c r="A158" s="54" t="s">
        <v>505</v>
      </c>
      <c r="B158" s="284">
        <v>600040771</v>
      </c>
      <c r="C158" s="284">
        <v>70924261</v>
      </c>
      <c r="D158" s="67">
        <v>91652001276</v>
      </c>
      <c r="E158" s="67">
        <v>3111</v>
      </c>
      <c r="F158" s="100">
        <v>12950</v>
      </c>
      <c r="G158" s="100">
        <v>0</v>
      </c>
      <c r="H158" s="100">
        <v>4507</v>
      </c>
      <c r="I158" s="100">
        <v>88</v>
      </c>
      <c r="J158" s="100">
        <f t="shared" si="24"/>
        <v>17545</v>
      </c>
      <c r="K158" s="193">
        <v>29.13</v>
      </c>
      <c r="M158" s="219"/>
    </row>
    <row r="159" spans="1:13" ht="16.5" customHeight="1" x14ac:dyDescent="0.2">
      <c r="A159" s="54" t="s">
        <v>506</v>
      </c>
      <c r="B159" s="284">
        <v>600040704</v>
      </c>
      <c r="C159" s="284">
        <v>70924279</v>
      </c>
      <c r="D159" s="67">
        <v>91652001284</v>
      </c>
      <c r="E159" s="67">
        <v>3111</v>
      </c>
      <c r="F159" s="100">
        <v>12322</v>
      </c>
      <c r="G159" s="100">
        <v>0</v>
      </c>
      <c r="H159" s="100">
        <v>4288</v>
      </c>
      <c r="I159" s="100">
        <v>93</v>
      </c>
      <c r="J159" s="100">
        <f t="shared" si="24"/>
        <v>16703</v>
      </c>
      <c r="K159" s="193">
        <v>27.439999999999998</v>
      </c>
      <c r="M159" s="219"/>
    </row>
    <row r="160" spans="1:13" ht="16.5" customHeight="1" x14ac:dyDescent="0.2">
      <c r="A160" s="54" t="s">
        <v>589</v>
      </c>
      <c r="B160" s="284">
        <v>600040852</v>
      </c>
      <c r="C160" s="284">
        <v>70924287</v>
      </c>
      <c r="D160" s="67">
        <v>91652001281</v>
      </c>
      <c r="E160" s="67">
        <v>3111</v>
      </c>
      <c r="F160" s="100">
        <v>7566</v>
      </c>
      <c r="G160" s="100">
        <v>0</v>
      </c>
      <c r="H160" s="100">
        <v>2633</v>
      </c>
      <c r="I160" s="100">
        <v>53</v>
      </c>
      <c r="J160" s="100">
        <f t="shared" si="24"/>
        <v>10252</v>
      </c>
      <c r="K160" s="193">
        <v>17.350000000000001</v>
      </c>
      <c r="M160" s="219"/>
    </row>
    <row r="161" spans="1:13" ht="15.75" customHeight="1" x14ac:dyDescent="0.2">
      <c r="A161" s="54" t="s">
        <v>507</v>
      </c>
      <c r="B161" s="284">
        <v>600040640</v>
      </c>
      <c r="C161" s="284">
        <v>70924295</v>
      </c>
      <c r="D161" s="67">
        <v>91652001291</v>
      </c>
      <c r="E161" s="67">
        <v>3111</v>
      </c>
      <c r="F161" s="100">
        <v>13213</v>
      </c>
      <c r="G161" s="100">
        <v>0</v>
      </c>
      <c r="H161" s="100">
        <v>4598</v>
      </c>
      <c r="I161" s="100">
        <v>97</v>
      </c>
      <c r="J161" s="100">
        <f t="shared" si="24"/>
        <v>17908</v>
      </c>
      <c r="K161" s="193">
        <v>29.400000000000002</v>
      </c>
      <c r="M161" s="219"/>
    </row>
    <row r="162" spans="1:13" ht="16.5" customHeight="1" x14ac:dyDescent="0.2">
      <c r="A162" s="93" t="s">
        <v>508</v>
      </c>
      <c r="B162" s="291">
        <v>600040658</v>
      </c>
      <c r="C162" s="291">
        <v>70924309</v>
      </c>
      <c r="D162" s="67">
        <v>91652001287</v>
      </c>
      <c r="E162" s="67">
        <v>3111</v>
      </c>
      <c r="F162" s="100">
        <v>6572</v>
      </c>
      <c r="G162" s="100">
        <v>0</v>
      </c>
      <c r="H162" s="100">
        <v>2287</v>
      </c>
      <c r="I162" s="100">
        <v>53</v>
      </c>
      <c r="J162" s="100">
        <f t="shared" si="24"/>
        <v>8912</v>
      </c>
      <c r="K162" s="193">
        <v>14.120000000000001</v>
      </c>
      <c r="M162" s="219"/>
    </row>
    <row r="163" spans="1:13" ht="15.75" customHeight="1" x14ac:dyDescent="0.2">
      <c r="A163" s="54" t="s">
        <v>588</v>
      </c>
      <c r="B163" s="284">
        <v>600040780</v>
      </c>
      <c r="C163" s="284">
        <v>70924317</v>
      </c>
      <c r="D163" s="67">
        <v>91652001277</v>
      </c>
      <c r="E163" s="67">
        <v>3111</v>
      </c>
      <c r="F163" s="100">
        <v>6789</v>
      </c>
      <c r="G163" s="100">
        <v>12</v>
      </c>
      <c r="H163" s="100">
        <v>2367</v>
      </c>
      <c r="I163" s="100">
        <v>61</v>
      </c>
      <c r="J163" s="100">
        <f t="shared" si="24"/>
        <v>9229</v>
      </c>
      <c r="K163" s="193">
        <v>14.99</v>
      </c>
      <c r="M163" s="219"/>
    </row>
    <row r="164" spans="1:13" ht="27.75" customHeight="1" x14ac:dyDescent="0.2">
      <c r="A164" s="54" t="s">
        <v>509</v>
      </c>
      <c r="B164" s="284">
        <v>600040887</v>
      </c>
      <c r="C164" s="284">
        <v>70924325</v>
      </c>
      <c r="D164" s="67">
        <v>91652001282</v>
      </c>
      <c r="E164" s="67">
        <v>3111</v>
      </c>
      <c r="F164" s="100">
        <v>4887</v>
      </c>
      <c r="G164" s="100">
        <v>0</v>
      </c>
      <c r="H164" s="100">
        <v>1701</v>
      </c>
      <c r="I164" s="100">
        <v>31</v>
      </c>
      <c r="J164" s="100">
        <f t="shared" si="24"/>
        <v>6619</v>
      </c>
      <c r="K164" s="193">
        <v>10.479999999999999</v>
      </c>
      <c r="M164" s="219"/>
    </row>
    <row r="165" spans="1:13" ht="16.5" customHeight="1" x14ac:dyDescent="0.2">
      <c r="A165" s="54" t="s">
        <v>510</v>
      </c>
      <c r="B165" s="284">
        <v>600040739</v>
      </c>
      <c r="C165" s="284">
        <v>70924341</v>
      </c>
      <c r="D165" s="67">
        <v>91652001285</v>
      </c>
      <c r="E165" s="67">
        <v>3111</v>
      </c>
      <c r="F165" s="100">
        <v>6768</v>
      </c>
      <c r="G165" s="100">
        <v>0</v>
      </c>
      <c r="H165" s="100">
        <v>2355</v>
      </c>
      <c r="I165" s="100">
        <v>50</v>
      </c>
      <c r="J165" s="100">
        <f t="shared" si="24"/>
        <v>9173</v>
      </c>
      <c r="K165" s="193">
        <v>15.49</v>
      </c>
      <c r="M165" s="219"/>
    </row>
    <row r="166" spans="1:13" ht="15.75" customHeight="1" x14ac:dyDescent="0.2">
      <c r="A166" s="54" t="s">
        <v>590</v>
      </c>
      <c r="B166" s="284">
        <v>600040798</v>
      </c>
      <c r="C166" s="284">
        <v>47611740</v>
      </c>
      <c r="D166" s="67">
        <v>91652000852</v>
      </c>
      <c r="E166" s="67">
        <v>3111</v>
      </c>
      <c r="F166" s="100">
        <v>7108</v>
      </c>
      <c r="G166" s="100">
        <v>0</v>
      </c>
      <c r="H166" s="100">
        <v>2474</v>
      </c>
      <c r="I166" s="100">
        <v>57</v>
      </c>
      <c r="J166" s="100">
        <f t="shared" si="24"/>
        <v>9639</v>
      </c>
      <c r="K166" s="193">
        <v>16.099999999999998</v>
      </c>
      <c r="M166" s="219"/>
    </row>
    <row r="167" spans="1:13" ht="16.5" customHeight="1" thickBot="1" x14ac:dyDescent="0.25">
      <c r="A167" s="68" t="s">
        <v>511</v>
      </c>
      <c r="B167" s="285">
        <v>600040828</v>
      </c>
      <c r="C167" s="285">
        <v>70924350</v>
      </c>
      <c r="D167" s="74">
        <v>91652001278</v>
      </c>
      <c r="E167" s="74">
        <v>3111</v>
      </c>
      <c r="F167" s="100">
        <v>6572</v>
      </c>
      <c r="G167" s="101">
        <v>0</v>
      </c>
      <c r="H167" s="101">
        <v>2287</v>
      </c>
      <c r="I167" s="101">
        <v>49</v>
      </c>
      <c r="J167" s="101">
        <f t="shared" si="24"/>
        <v>8908</v>
      </c>
      <c r="K167" s="195">
        <v>13.89</v>
      </c>
      <c r="M167" s="219"/>
    </row>
    <row r="168" spans="1:13" ht="19.5" customHeight="1" thickBot="1" x14ac:dyDescent="0.25">
      <c r="A168" s="71" t="s">
        <v>146</v>
      </c>
      <c r="B168" s="286"/>
      <c r="C168" s="286"/>
      <c r="D168" s="86"/>
      <c r="E168" s="87"/>
      <c r="F168" s="167">
        <f t="shared" ref="F168:K168" si="25">SUM(F148:F167)</f>
        <v>191916</v>
      </c>
      <c r="G168" s="167">
        <f t="shared" si="25"/>
        <v>63</v>
      </c>
      <c r="H168" s="167">
        <f t="shared" si="25"/>
        <v>66810</v>
      </c>
      <c r="I168" s="167">
        <f t="shared" si="25"/>
        <v>1358</v>
      </c>
      <c r="J168" s="167">
        <f t="shared" si="25"/>
        <v>260147</v>
      </c>
      <c r="K168" s="191">
        <f t="shared" si="25"/>
        <v>429.16000000000008</v>
      </c>
      <c r="M168" s="219"/>
    </row>
    <row r="169" spans="1:13" ht="19.5" customHeight="1" x14ac:dyDescent="0.2">
      <c r="A169" s="61" t="s">
        <v>147</v>
      </c>
      <c r="B169" s="287"/>
      <c r="C169" s="287"/>
      <c r="D169" s="73"/>
      <c r="E169" s="73"/>
      <c r="F169" s="168"/>
      <c r="G169" s="168"/>
      <c r="H169" s="168"/>
      <c r="I169" s="168"/>
      <c r="J169" s="168"/>
      <c r="K169" s="192"/>
      <c r="M169" s="219"/>
    </row>
    <row r="170" spans="1:13" ht="15.75" customHeight="1" x14ac:dyDescent="0.2">
      <c r="A170" s="54" t="s">
        <v>388</v>
      </c>
      <c r="B170" s="284">
        <v>600036243</v>
      </c>
      <c r="C170" s="284">
        <v>47611588</v>
      </c>
      <c r="D170" s="67">
        <v>91652000860</v>
      </c>
      <c r="E170" s="67">
        <v>3111</v>
      </c>
      <c r="F170" s="100">
        <v>15000</v>
      </c>
      <c r="G170" s="100">
        <v>0</v>
      </c>
      <c r="H170" s="100">
        <v>5220</v>
      </c>
      <c r="I170" s="100">
        <v>100</v>
      </c>
      <c r="J170" s="166">
        <f t="shared" ref="J170:J184" si="26">F170+G170+H170+I170</f>
        <v>20320</v>
      </c>
      <c r="K170" s="193">
        <v>34.410000000000004</v>
      </c>
      <c r="M170" s="219"/>
    </row>
    <row r="171" spans="1:13" ht="15.75" customHeight="1" x14ac:dyDescent="0.2">
      <c r="A171" s="54" t="s">
        <v>3</v>
      </c>
      <c r="B171" s="284">
        <v>600036855</v>
      </c>
      <c r="C171" s="284">
        <v>64936350</v>
      </c>
      <c r="D171" s="67">
        <v>91652000872</v>
      </c>
      <c r="E171" s="67">
        <v>3111</v>
      </c>
      <c r="F171" s="100">
        <v>11733</v>
      </c>
      <c r="G171" s="100">
        <v>0</v>
      </c>
      <c r="H171" s="100">
        <v>4083</v>
      </c>
      <c r="I171" s="100">
        <v>79</v>
      </c>
      <c r="J171" s="166">
        <f t="shared" si="26"/>
        <v>15895</v>
      </c>
      <c r="K171" s="193">
        <v>26.73</v>
      </c>
      <c r="M171" s="219"/>
    </row>
    <row r="172" spans="1:13" ht="15.75" customHeight="1" x14ac:dyDescent="0.2">
      <c r="A172" s="54" t="s">
        <v>4</v>
      </c>
      <c r="B172" s="284">
        <v>600036880</v>
      </c>
      <c r="C172" s="284">
        <v>64936368</v>
      </c>
      <c r="D172" s="67">
        <v>91652000873</v>
      </c>
      <c r="E172" s="67">
        <v>3111</v>
      </c>
      <c r="F172" s="100">
        <v>6534</v>
      </c>
      <c r="G172" s="100">
        <v>0</v>
      </c>
      <c r="H172" s="100">
        <v>2274</v>
      </c>
      <c r="I172" s="100">
        <v>44</v>
      </c>
      <c r="J172" s="166">
        <f t="shared" si="26"/>
        <v>8852</v>
      </c>
      <c r="K172" s="193">
        <v>13.92</v>
      </c>
      <c r="M172" s="219"/>
    </row>
    <row r="173" spans="1:13" ht="15.75" customHeight="1" x14ac:dyDescent="0.2">
      <c r="A173" s="54" t="s">
        <v>5</v>
      </c>
      <c r="B173" s="284">
        <v>600036294</v>
      </c>
      <c r="C173" s="284">
        <v>60447869</v>
      </c>
      <c r="D173" s="67">
        <v>91652000861</v>
      </c>
      <c r="E173" s="67">
        <v>3111</v>
      </c>
      <c r="F173" s="100">
        <v>11298</v>
      </c>
      <c r="G173" s="100">
        <v>97</v>
      </c>
      <c r="H173" s="100">
        <v>3965</v>
      </c>
      <c r="I173" s="100">
        <v>77</v>
      </c>
      <c r="J173" s="166">
        <f t="shared" si="26"/>
        <v>15437</v>
      </c>
      <c r="K173" s="193">
        <v>24.28</v>
      </c>
      <c r="M173" s="219"/>
    </row>
    <row r="174" spans="1:13" ht="15.75" customHeight="1" x14ac:dyDescent="0.2">
      <c r="A174" s="54" t="s">
        <v>6</v>
      </c>
      <c r="B174" s="284">
        <v>600036367</v>
      </c>
      <c r="C174" s="284">
        <v>63833352</v>
      </c>
      <c r="D174" s="67">
        <v>91652000868</v>
      </c>
      <c r="E174" s="67">
        <v>3111</v>
      </c>
      <c r="F174" s="100">
        <v>18571</v>
      </c>
      <c r="G174" s="100">
        <v>0</v>
      </c>
      <c r="H174" s="100">
        <v>6463</v>
      </c>
      <c r="I174" s="100">
        <v>155</v>
      </c>
      <c r="J174" s="166">
        <f t="shared" si="26"/>
        <v>25189</v>
      </c>
      <c r="K174" s="193">
        <v>40.839999999999996</v>
      </c>
      <c r="M174" s="219"/>
    </row>
    <row r="175" spans="1:13" ht="15.75" customHeight="1" x14ac:dyDescent="0.2">
      <c r="A175" s="54" t="s">
        <v>7</v>
      </c>
      <c r="B175" s="284">
        <v>600036332</v>
      </c>
      <c r="C175" s="284">
        <v>47611570</v>
      </c>
      <c r="D175" s="67">
        <v>91652000859</v>
      </c>
      <c r="E175" s="67">
        <v>3111</v>
      </c>
      <c r="F175" s="100">
        <v>6853</v>
      </c>
      <c r="G175" s="100">
        <v>0</v>
      </c>
      <c r="H175" s="100">
        <v>2385</v>
      </c>
      <c r="I175" s="100">
        <v>45</v>
      </c>
      <c r="J175" s="166">
        <f t="shared" si="26"/>
        <v>9283</v>
      </c>
      <c r="K175" s="193">
        <v>15</v>
      </c>
      <c r="M175" s="219"/>
    </row>
    <row r="176" spans="1:13" ht="15.75" customHeight="1" x14ac:dyDescent="0.2">
      <c r="A176" s="54" t="s">
        <v>8</v>
      </c>
      <c r="B176" s="284">
        <v>600036952</v>
      </c>
      <c r="C176" s="284">
        <v>65993373</v>
      </c>
      <c r="D176" s="67">
        <v>91652000874</v>
      </c>
      <c r="E176" s="67">
        <v>3111</v>
      </c>
      <c r="F176" s="100">
        <v>6447</v>
      </c>
      <c r="G176" s="100">
        <v>0</v>
      </c>
      <c r="H176" s="100">
        <v>2244</v>
      </c>
      <c r="I176" s="100">
        <v>47</v>
      </c>
      <c r="J176" s="166">
        <f t="shared" si="26"/>
        <v>8738</v>
      </c>
      <c r="K176" s="193">
        <v>14.64</v>
      </c>
      <c r="M176" s="219"/>
    </row>
    <row r="177" spans="1:13" ht="15.75" customHeight="1" x14ac:dyDescent="0.2">
      <c r="A177" s="54" t="s">
        <v>9</v>
      </c>
      <c r="B177" s="284">
        <v>612300765</v>
      </c>
      <c r="C177" s="284">
        <v>70102058</v>
      </c>
      <c r="D177" s="67">
        <v>91652000875</v>
      </c>
      <c r="E177" s="67">
        <v>3111</v>
      </c>
      <c r="F177" s="100">
        <v>8175</v>
      </c>
      <c r="G177" s="100">
        <v>22</v>
      </c>
      <c r="H177" s="100">
        <v>2852</v>
      </c>
      <c r="I177" s="100">
        <v>56</v>
      </c>
      <c r="J177" s="166">
        <f t="shared" si="26"/>
        <v>11105</v>
      </c>
      <c r="K177" s="193">
        <v>17.8</v>
      </c>
      <c r="M177" s="219"/>
    </row>
    <row r="178" spans="1:13" ht="15.75" customHeight="1" x14ac:dyDescent="0.2">
      <c r="A178" s="54" t="s">
        <v>10</v>
      </c>
      <c r="B178" s="284">
        <v>600036499</v>
      </c>
      <c r="C178" s="284">
        <v>63833387</v>
      </c>
      <c r="D178" s="67">
        <v>91652000866</v>
      </c>
      <c r="E178" s="67">
        <v>3111</v>
      </c>
      <c r="F178" s="100">
        <v>12473</v>
      </c>
      <c r="G178" s="100">
        <v>30</v>
      </c>
      <c r="H178" s="100">
        <v>4351</v>
      </c>
      <c r="I178" s="100">
        <v>102</v>
      </c>
      <c r="J178" s="166">
        <f t="shared" si="26"/>
        <v>16956</v>
      </c>
      <c r="K178" s="193">
        <v>28.04</v>
      </c>
      <c r="M178" s="219"/>
    </row>
    <row r="179" spans="1:13" ht="15.75" customHeight="1" x14ac:dyDescent="0.2">
      <c r="A179" s="54" t="s">
        <v>11</v>
      </c>
      <c r="B179" s="284">
        <v>600036961</v>
      </c>
      <c r="C179" s="284">
        <v>63833344</v>
      </c>
      <c r="D179" s="67">
        <v>91652000869</v>
      </c>
      <c r="E179" s="67">
        <v>3111</v>
      </c>
      <c r="F179" s="100">
        <v>11721</v>
      </c>
      <c r="G179" s="100">
        <v>0</v>
      </c>
      <c r="H179" s="100">
        <v>4079</v>
      </c>
      <c r="I179" s="100">
        <v>93</v>
      </c>
      <c r="J179" s="166">
        <f t="shared" si="26"/>
        <v>15893</v>
      </c>
      <c r="K179" s="193">
        <v>25.759999999999998</v>
      </c>
      <c r="M179" s="219"/>
    </row>
    <row r="180" spans="1:13" ht="15.75" customHeight="1" x14ac:dyDescent="0.2">
      <c r="A180" s="54" t="s">
        <v>280</v>
      </c>
      <c r="B180" s="284">
        <v>600036618</v>
      </c>
      <c r="C180" s="284">
        <v>63108259</v>
      </c>
      <c r="D180" s="67">
        <v>91652000865</v>
      </c>
      <c r="E180" s="67">
        <v>3111</v>
      </c>
      <c r="F180" s="100">
        <v>6918</v>
      </c>
      <c r="G180" s="100">
        <v>0</v>
      </c>
      <c r="H180" s="100">
        <v>2408</v>
      </c>
      <c r="I180" s="100">
        <v>48</v>
      </c>
      <c r="J180" s="166">
        <f t="shared" si="26"/>
        <v>9374</v>
      </c>
      <c r="K180" s="193">
        <v>15.219999999999999</v>
      </c>
      <c r="M180" s="219"/>
    </row>
    <row r="181" spans="1:13" ht="15.75" customHeight="1" x14ac:dyDescent="0.2">
      <c r="A181" s="54" t="s">
        <v>12</v>
      </c>
      <c r="B181" s="284">
        <v>600036936</v>
      </c>
      <c r="C181" s="284">
        <v>63108232</v>
      </c>
      <c r="D181" s="67">
        <v>91652000864</v>
      </c>
      <c r="E181" s="67">
        <v>3111</v>
      </c>
      <c r="F181" s="100">
        <v>9775</v>
      </c>
      <c r="G181" s="100">
        <v>80</v>
      </c>
      <c r="H181" s="100">
        <v>3429</v>
      </c>
      <c r="I181" s="100">
        <v>56</v>
      </c>
      <c r="J181" s="166">
        <f t="shared" si="26"/>
        <v>13340</v>
      </c>
      <c r="K181" s="193">
        <v>21.290000000000003</v>
      </c>
      <c r="M181" s="219"/>
    </row>
    <row r="182" spans="1:13" ht="15.75" customHeight="1" x14ac:dyDescent="0.2">
      <c r="A182" s="54" t="s">
        <v>13</v>
      </c>
      <c r="B182" s="284">
        <v>600036685</v>
      </c>
      <c r="C182" s="284">
        <v>47611600</v>
      </c>
      <c r="D182" s="67">
        <v>91652000858</v>
      </c>
      <c r="E182" s="67">
        <v>3111</v>
      </c>
      <c r="F182" s="100">
        <v>10466</v>
      </c>
      <c r="G182" s="100">
        <v>0</v>
      </c>
      <c r="H182" s="100">
        <v>3642</v>
      </c>
      <c r="I182" s="100">
        <v>45</v>
      </c>
      <c r="J182" s="166">
        <f t="shared" si="26"/>
        <v>14153</v>
      </c>
      <c r="K182" s="193">
        <v>25.819999999999997</v>
      </c>
      <c r="M182" s="219"/>
    </row>
    <row r="183" spans="1:13" ht="15.75" customHeight="1" x14ac:dyDescent="0.2">
      <c r="A183" s="54" t="s">
        <v>367</v>
      </c>
      <c r="B183" s="284">
        <v>600036791</v>
      </c>
      <c r="C183" s="284">
        <v>47611596</v>
      </c>
      <c r="D183" s="67">
        <v>91652000857</v>
      </c>
      <c r="E183" s="67">
        <v>3111</v>
      </c>
      <c r="F183" s="100">
        <v>10660</v>
      </c>
      <c r="G183" s="100">
        <v>0</v>
      </c>
      <c r="H183" s="100">
        <v>3710</v>
      </c>
      <c r="I183" s="100">
        <v>67</v>
      </c>
      <c r="J183" s="166">
        <f t="shared" si="26"/>
        <v>14437</v>
      </c>
      <c r="K183" s="193">
        <v>24.13</v>
      </c>
      <c r="M183" s="219"/>
    </row>
    <row r="184" spans="1:13" ht="15.75" customHeight="1" x14ac:dyDescent="0.2">
      <c r="A184" s="54" t="s">
        <v>14</v>
      </c>
      <c r="B184" s="284">
        <v>600036804</v>
      </c>
      <c r="C184" s="284">
        <v>63833361</v>
      </c>
      <c r="D184" s="67">
        <v>91652000867</v>
      </c>
      <c r="E184" s="67">
        <v>3111</v>
      </c>
      <c r="F184" s="100">
        <v>6673</v>
      </c>
      <c r="G184" s="100">
        <v>0</v>
      </c>
      <c r="H184" s="100">
        <v>2322</v>
      </c>
      <c r="I184" s="100">
        <v>42</v>
      </c>
      <c r="J184" s="166">
        <f t="shared" si="26"/>
        <v>9037</v>
      </c>
      <c r="K184" s="193">
        <v>14.71</v>
      </c>
      <c r="M184" s="219"/>
    </row>
    <row r="185" spans="1:13" ht="19.5" customHeight="1" x14ac:dyDescent="0.2">
      <c r="A185" s="97" t="s">
        <v>423</v>
      </c>
      <c r="B185" s="298"/>
      <c r="C185" s="298"/>
      <c r="D185" s="80"/>
      <c r="E185" s="95"/>
      <c r="F185" s="172"/>
      <c r="G185" s="172"/>
      <c r="H185" s="172"/>
      <c r="I185" s="172"/>
      <c r="J185" s="168"/>
      <c r="K185" s="198"/>
      <c r="M185" s="219"/>
    </row>
    <row r="186" spans="1:13" ht="15.75" customHeight="1" x14ac:dyDescent="0.2">
      <c r="A186" s="68" t="s">
        <v>424</v>
      </c>
      <c r="B186" s="285">
        <v>691008108</v>
      </c>
      <c r="C186" s="285">
        <v>71294635</v>
      </c>
      <c r="D186" s="69">
        <v>91652001538</v>
      </c>
      <c r="E186" s="96">
        <v>3111</v>
      </c>
      <c r="F186" s="101">
        <v>1616</v>
      </c>
      <c r="G186" s="101">
        <v>26</v>
      </c>
      <c r="H186" s="101">
        <v>571</v>
      </c>
      <c r="I186" s="101">
        <v>10</v>
      </c>
      <c r="J186" s="100">
        <f t="shared" ref="J186" si="27">F186+G186+H186+I186</f>
        <v>2223</v>
      </c>
      <c r="K186" s="198">
        <v>3.26</v>
      </c>
      <c r="M186" s="219"/>
    </row>
    <row r="187" spans="1:13" ht="19.5" customHeight="1" x14ac:dyDescent="0.2">
      <c r="A187" s="94" t="s">
        <v>303</v>
      </c>
      <c r="B187" s="290"/>
      <c r="C187" s="290"/>
      <c r="D187" s="95"/>
      <c r="E187" s="80"/>
      <c r="F187" s="168"/>
      <c r="G187" s="168"/>
      <c r="H187" s="168"/>
      <c r="I187" s="168"/>
      <c r="J187" s="168"/>
      <c r="K187" s="192"/>
      <c r="M187" s="219"/>
    </row>
    <row r="188" spans="1:13" ht="16.5" customHeight="1" thickBot="1" x14ac:dyDescent="0.25">
      <c r="A188" s="84" t="s">
        <v>428</v>
      </c>
      <c r="B188" s="291">
        <v>691009783</v>
      </c>
      <c r="C188" s="292">
        <v>71294350</v>
      </c>
      <c r="D188" s="66">
        <v>91652001541</v>
      </c>
      <c r="E188" s="98">
        <v>3111</v>
      </c>
      <c r="F188" s="179">
        <v>8319</v>
      </c>
      <c r="G188" s="179">
        <v>60</v>
      </c>
      <c r="H188" s="179">
        <v>2915</v>
      </c>
      <c r="I188" s="179">
        <v>54</v>
      </c>
      <c r="J188" s="174">
        <f t="shared" ref="J188" si="28">F188+G188+H188+I188</f>
        <v>11348</v>
      </c>
      <c r="K188" s="198">
        <v>20.43</v>
      </c>
      <c r="M188" s="219"/>
    </row>
    <row r="189" spans="1:13" ht="19.5" customHeight="1" thickBot="1" x14ac:dyDescent="0.25">
      <c r="A189" s="71" t="s">
        <v>149</v>
      </c>
      <c r="B189" s="286"/>
      <c r="C189" s="286"/>
      <c r="D189" s="86"/>
      <c r="E189" s="87"/>
      <c r="F189" s="167">
        <f t="shared" ref="F189:K189" si="29">SUM(F170:F188)</f>
        <v>163232</v>
      </c>
      <c r="G189" s="167">
        <f t="shared" si="29"/>
        <v>315</v>
      </c>
      <c r="H189" s="167">
        <f t="shared" si="29"/>
        <v>56913</v>
      </c>
      <c r="I189" s="167">
        <f t="shared" si="29"/>
        <v>1120</v>
      </c>
      <c r="J189" s="167">
        <f t="shared" si="29"/>
        <v>221580</v>
      </c>
      <c r="K189" s="191">
        <f t="shared" si="29"/>
        <v>366.28</v>
      </c>
      <c r="M189" s="219"/>
    </row>
    <row r="190" spans="1:13" ht="19.5" customHeight="1" x14ac:dyDescent="0.2">
      <c r="A190" s="75" t="s">
        <v>150</v>
      </c>
      <c r="B190" s="288"/>
      <c r="C190" s="288"/>
      <c r="D190" s="76"/>
      <c r="E190" s="76"/>
      <c r="F190" s="170"/>
      <c r="G190" s="170"/>
      <c r="H190" s="170"/>
      <c r="I190" s="170"/>
      <c r="J190" s="170"/>
      <c r="K190" s="197"/>
      <c r="M190" s="219"/>
    </row>
    <row r="191" spans="1:13" ht="15.75" customHeight="1" x14ac:dyDescent="0.2">
      <c r="A191" s="54" t="s">
        <v>389</v>
      </c>
      <c r="B191" s="284">
        <v>600036235</v>
      </c>
      <c r="C191" s="284">
        <v>48135542</v>
      </c>
      <c r="D191" s="67">
        <v>91652000876</v>
      </c>
      <c r="E191" s="67">
        <v>3111</v>
      </c>
      <c r="F191" s="100">
        <v>10269</v>
      </c>
      <c r="G191" s="100">
        <v>24</v>
      </c>
      <c r="H191" s="100">
        <v>3582</v>
      </c>
      <c r="I191" s="100">
        <v>63</v>
      </c>
      <c r="J191" s="100">
        <f t="shared" ref="J191:J203" si="30">F191+G191+H191+I191</f>
        <v>13938</v>
      </c>
      <c r="K191" s="165">
        <v>23.79</v>
      </c>
      <c r="M191" s="219"/>
    </row>
    <row r="192" spans="1:13" ht="15.75" customHeight="1" x14ac:dyDescent="0.2">
      <c r="A192" s="305" t="s">
        <v>577</v>
      </c>
      <c r="B192" s="306"/>
      <c r="C192" s="306"/>
      <c r="D192" s="307">
        <v>91652001553</v>
      </c>
      <c r="E192" s="308">
        <v>3111</v>
      </c>
      <c r="F192" s="112">
        <v>6385</v>
      </c>
      <c r="G192" s="112">
        <v>0</v>
      </c>
      <c r="H192" s="112">
        <v>2222</v>
      </c>
      <c r="I192" s="112">
        <v>56</v>
      </c>
      <c r="J192" s="112">
        <f t="shared" si="30"/>
        <v>8663</v>
      </c>
      <c r="K192" s="115">
        <v>14.469999999999999</v>
      </c>
      <c r="M192" s="219"/>
    </row>
    <row r="193" spans="1:13" ht="15.75" customHeight="1" x14ac:dyDescent="0.2">
      <c r="A193" s="54" t="s">
        <v>390</v>
      </c>
      <c r="B193" s="284">
        <v>600036448</v>
      </c>
      <c r="C193" s="284">
        <v>63832267</v>
      </c>
      <c r="D193" s="67">
        <v>91652000887</v>
      </c>
      <c r="E193" s="67">
        <v>3111</v>
      </c>
      <c r="F193" s="100">
        <v>7156</v>
      </c>
      <c r="G193" s="100">
        <v>17</v>
      </c>
      <c r="H193" s="100">
        <v>2496</v>
      </c>
      <c r="I193" s="100">
        <v>49</v>
      </c>
      <c r="J193" s="100">
        <f t="shared" si="30"/>
        <v>9718</v>
      </c>
      <c r="K193" s="165">
        <v>16.549999999999997</v>
      </c>
      <c r="M193" s="219"/>
    </row>
    <row r="194" spans="1:13" ht="15.75" customHeight="1" x14ac:dyDescent="0.2">
      <c r="A194" s="54" t="s">
        <v>452</v>
      </c>
      <c r="B194" s="284">
        <v>691013705</v>
      </c>
      <c r="C194" s="284">
        <v>8781117</v>
      </c>
      <c r="D194" s="67">
        <v>91652001549</v>
      </c>
      <c r="E194" s="67">
        <v>3111</v>
      </c>
      <c r="F194" s="100">
        <v>6915</v>
      </c>
      <c r="G194" s="100">
        <v>0</v>
      </c>
      <c r="H194" s="100">
        <v>2406</v>
      </c>
      <c r="I194" s="100">
        <v>58</v>
      </c>
      <c r="J194" s="100">
        <f t="shared" si="30"/>
        <v>9379</v>
      </c>
      <c r="K194" s="165">
        <v>15.610000000000001</v>
      </c>
      <c r="M194" s="219"/>
    </row>
    <row r="195" spans="1:13" ht="15.75" customHeight="1" x14ac:dyDescent="0.2">
      <c r="A195" s="99" t="s">
        <v>391</v>
      </c>
      <c r="B195" s="299">
        <v>600036545</v>
      </c>
      <c r="C195" s="300">
        <v>63109701</v>
      </c>
      <c r="D195" s="67">
        <v>91652000879</v>
      </c>
      <c r="E195" s="67">
        <v>3111</v>
      </c>
      <c r="F195" s="100">
        <v>7066</v>
      </c>
      <c r="G195" s="100">
        <v>21</v>
      </c>
      <c r="H195" s="100">
        <v>2466</v>
      </c>
      <c r="I195" s="100">
        <v>55</v>
      </c>
      <c r="J195" s="100">
        <f t="shared" si="30"/>
        <v>9608</v>
      </c>
      <c r="K195" s="165">
        <v>16.350000000000001</v>
      </c>
      <c r="M195" s="219"/>
    </row>
    <row r="196" spans="1:13" ht="15.75" customHeight="1" x14ac:dyDescent="0.2">
      <c r="A196" s="54" t="s">
        <v>392</v>
      </c>
      <c r="B196" s="284">
        <v>600036570</v>
      </c>
      <c r="C196" s="284">
        <v>63832291</v>
      </c>
      <c r="D196" s="67">
        <v>91652000885</v>
      </c>
      <c r="E196" s="67">
        <v>3111</v>
      </c>
      <c r="F196" s="100">
        <v>7070</v>
      </c>
      <c r="G196" s="100">
        <v>12</v>
      </c>
      <c r="H196" s="100">
        <v>2464</v>
      </c>
      <c r="I196" s="100">
        <v>49</v>
      </c>
      <c r="J196" s="100">
        <f t="shared" si="30"/>
        <v>9595</v>
      </c>
      <c r="K196" s="164">
        <v>16.349999999999998</v>
      </c>
      <c r="M196" s="219"/>
    </row>
    <row r="197" spans="1:13" ht="15.75" customHeight="1" x14ac:dyDescent="0.2">
      <c r="A197" s="54" t="s">
        <v>393</v>
      </c>
      <c r="B197" s="284">
        <v>600036529</v>
      </c>
      <c r="C197" s="284">
        <v>63109735</v>
      </c>
      <c r="D197" s="67">
        <v>91652000878</v>
      </c>
      <c r="E197" s="67">
        <v>3111</v>
      </c>
      <c r="F197" s="100">
        <v>6159</v>
      </c>
      <c r="G197" s="100">
        <v>10</v>
      </c>
      <c r="H197" s="100">
        <v>2147</v>
      </c>
      <c r="I197" s="100">
        <v>38</v>
      </c>
      <c r="J197" s="100">
        <f t="shared" si="30"/>
        <v>8354</v>
      </c>
      <c r="K197" s="164">
        <v>14.24</v>
      </c>
      <c r="M197" s="219"/>
    </row>
    <row r="198" spans="1:13" ht="15.75" customHeight="1" x14ac:dyDescent="0.2">
      <c r="A198" s="54" t="s">
        <v>394</v>
      </c>
      <c r="B198" s="284">
        <v>600036553</v>
      </c>
      <c r="C198" s="284">
        <v>63109719</v>
      </c>
      <c r="D198" s="67">
        <v>91652000880</v>
      </c>
      <c r="E198" s="67">
        <v>3111</v>
      </c>
      <c r="F198" s="100">
        <v>9221</v>
      </c>
      <c r="G198" s="100">
        <v>20</v>
      </c>
      <c r="H198" s="100">
        <v>3216</v>
      </c>
      <c r="I198" s="100">
        <v>66</v>
      </c>
      <c r="J198" s="100">
        <f t="shared" si="30"/>
        <v>12523</v>
      </c>
      <c r="K198" s="164">
        <v>21.110000000000003</v>
      </c>
      <c r="M198" s="219"/>
    </row>
    <row r="199" spans="1:13" ht="15.75" customHeight="1" x14ac:dyDescent="0.2">
      <c r="A199" s="54" t="s">
        <v>395</v>
      </c>
      <c r="B199" s="284">
        <v>600036677</v>
      </c>
      <c r="C199" s="284">
        <v>63832305</v>
      </c>
      <c r="D199" s="67">
        <v>91652000884</v>
      </c>
      <c r="E199" s="67">
        <v>3111</v>
      </c>
      <c r="F199" s="100">
        <v>6599</v>
      </c>
      <c r="G199" s="100">
        <v>0</v>
      </c>
      <c r="H199" s="100">
        <v>2296</v>
      </c>
      <c r="I199" s="100">
        <v>51</v>
      </c>
      <c r="J199" s="100">
        <f t="shared" si="30"/>
        <v>8946</v>
      </c>
      <c r="K199" s="164">
        <v>14.94</v>
      </c>
      <c r="M199" s="219"/>
    </row>
    <row r="200" spans="1:13" ht="15.75" customHeight="1" x14ac:dyDescent="0.2">
      <c r="A200" s="54" t="s">
        <v>396</v>
      </c>
      <c r="B200" s="284">
        <v>600036898</v>
      </c>
      <c r="C200" s="284">
        <v>63832313</v>
      </c>
      <c r="D200" s="67">
        <v>91652000886</v>
      </c>
      <c r="E200" s="67">
        <v>3111</v>
      </c>
      <c r="F200" s="100">
        <v>6575</v>
      </c>
      <c r="G200" s="100">
        <v>0</v>
      </c>
      <c r="H200" s="100">
        <v>2288</v>
      </c>
      <c r="I200" s="100">
        <v>51</v>
      </c>
      <c r="J200" s="100">
        <f t="shared" si="30"/>
        <v>8914</v>
      </c>
      <c r="K200" s="164">
        <v>14.78</v>
      </c>
      <c r="M200" s="219"/>
    </row>
    <row r="201" spans="1:13" ht="15.75" customHeight="1" x14ac:dyDescent="0.2">
      <c r="A201" s="54" t="s">
        <v>398</v>
      </c>
      <c r="B201" s="284">
        <v>600036758</v>
      </c>
      <c r="C201" s="284">
        <v>63832275</v>
      </c>
      <c r="D201" s="67">
        <v>91652000882</v>
      </c>
      <c r="E201" s="67">
        <v>3111</v>
      </c>
      <c r="F201" s="100">
        <v>7666</v>
      </c>
      <c r="G201" s="100">
        <v>0</v>
      </c>
      <c r="H201" s="100">
        <v>2668</v>
      </c>
      <c r="I201" s="100">
        <v>56</v>
      </c>
      <c r="J201" s="100">
        <f t="shared" si="30"/>
        <v>10390</v>
      </c>
      <c r="K201" s="164">
        <v>17.89</v>
      </c>
      <c r="M201" s="219"/>
    </row>
    <row r="202" spans="1:13" ht="15.75" customHeight="1" x14ac:dyDescent="0.2">
      <c r="A202" s="54" t="s">
        <v>397</v>
      </c>
      <c r="B202" s="284">
        <v>600037002</v>
      </c>
      <c r="C202" s="284">
        <v>63832259</v>
      </c>
      <c r="D202" s="67">
        <v>91652000881</v>
      </c>
      <c r="E202" s="67">
        <v>3111</v>
      </c>
      <c r="F202" s="100">
        <v>5417</v>
      </c>
      <c r="G202" s="100">
        <v>15</v>
      </c>
      <c r="H202" s="100">
        <v>1890</v>
      </c>
      <c r="I202" s="100">
        <v>37</v>
      </c>
      <c r="J202" s="100">
        <f t="shared" si="30"/>
        <v>7359</v>
      </c>
      <c r="K202" s="201">
        <v>12.48</v>
      </c>
      <c r="M202" s="219"/>
    </row>
    <row r="203" spans="1:13" ht="15.75" customHeight="1" x14ac:dyDescent="0.2">
      <c r="A203" s="54" t="s">
        <v>414</v>
      </c>
      <c r="B203" s="284">
        <v>600036812</v>
      </c>
      <c r="C203" s="284">
        <v>63109727</v>
      </c>
      <c r="D203" s="67">
        <v>91652000877</v>
      </c>
      <c r="E203" s="67">
        <v>3111</v>
      </c>
      <c r="F203" s="100">
        <v>7813</v>
      </c>
      <c r="G203" s="100">
        <v>32</v>
      </c>
      <c r="H203" s="100">
        <v>2730</v>
      </c>
      <c r="I203" s="100">
        <v>53</v>
      </c>
      <c r="J203" s="100">
        <f t="shared" si="30"/>
        <v>10628</v>
      </c>
      <c r="K203" s="201">
        <v>17.54</v>
      </c>
      <c r="M203" s="219"/>
    </row>
    <row r="204" spans="1:13" ht="19.5" customHeight="1" x14ac:dyDescent="0.2">
      <c r="A204" s="79" t="s">
        <v>151</v>
      </c>
      <c r="B204" s="290"/>
      <c r="C204" s="290"/>
      <c r="D204" s="80"/>
      <c r="E204" s="80"/>
      <c r="F204" s="172"/>
      <c r="G204" s="172"/>
      <c r="H204" s="172"/>
      <c r="I204" s="172"/>
      <c r="J204" s="172"/>
      <c r="K204" s="198"/>
      <c r="M204" s="219"/>
    </row>
    <row r="205" spans="1:13" ht="15.75" customHeight="1" x14ac:dyDescent="0.2">
      <c r="A205" s="54" t="s">
        <v>368</v>
      </c>
      <c r="B205" s="284">
        <v>600036995</v>
      </c>
      <c r="C205" s="284">
        <v>49624628</v>
      </c>
      <c r="D205" s="67">
        <v>91652000913</v>
      </c>
      <c r="E205" s="67">
        <v>3111</v>
      </c>
      <c r="F205" s="100">
        <v>7473</v>
      </c>
      <c r="G205" s="100">
        <v>15</v>
      </c>
      <c r="H205" s="100">
        <v>2606</v>
      </c>
      <c r="I205" s="100">
        <v>39</v>
      </c>
      <c r="J205" s="100">
        <f t="shared" ref="J205:J208" si="31">F205+G205+H205+I205</f>
        <v>10133</v>
      </c>
      <c r="K205" s="193">
        <v>17.489999999999998</v>
      </c>
      <c r="M205" s="219"/>
    </row>
    <row r="206" spans="1:13" ht="15.75" customHeight="1" x14ac:dyDescent="0.2">
      <c r="A206" s="54" t="s">
        <v>281</v>
      </c>
      <c r="B206" s="284">
        <v>600036413</v>
      </c>
      <c r="C206" s="284">
        <v>60437961</v>
      </c>
      <c r="D206" s="67">
        <v>91652000916</v>
      </c>
      <c r="E206" s="67">
        <v>3111</v>
      </c>
      <c r="F206" s="100">
        <v>3584</v>
      </c>
      <c r="G206" s="100">
        <v>8</v>
      </c>
      <c r="H206" s="100">
        <v>1250</v>
      </c>
      <c r="I206" s="100">
        <v>21</v>
      </c>
      <c r="J206" s="100">
        <f t="shared" si="31"/>
        <v>4863</v>
      </c>
      <c r="K206" s="193">
        <v>8.43</v>
      </c>
      <c r="M206" s="219"/>
    </row>
    <row r="207" spans="1:13" ht="15.75" customHeight="1" x14ac:dyDescent="0.2">
      <c r="A207" s="54" t="s">
        <v>282</v>
      </c>
      <c r="B207" s="284">
        <v>600036537</v>
      </c>
      <c r="C207" s="284">
        <v>60437928</v>
      </c>
      <c r="D207" s="67">
        <v>91652000915</v>
      </c>
      <c r="E207" s="67">
        <v>3111</v>
      </c>
      <c r="F207" s="100">
        <v>4448</v>
      </c>
      <c r="G207" s="100">
        <v>8</v>
      </c>
      <c r="H207" s="100">
        <v>1551</v>
      </c>
      <c r="I207" s="100">
        <v>29</v>
      </c>
      <c r="J207" s="100">
        <f t="shared" si="31"/>
        <v>6036</v>
      </c>
      <c r="K207" s="193">
        <v>9.9700000000000006</v>
      </c>
      <c r="M207" s="219"/>
    </row>
    <row r="208" spans="1:13" ht="15.75" customHeight="1" thickBot="1" x14ac:dyDescent="0.25">
      <c r="A208" s="68" t="s">
        <v>283</v>
      </c>
      <c r="B208" s="285">
        <v>600036456</v>
      </c>
      <c r="C208" s="285">
        <v>60437944</v>
      </c>
      <c r="D208" s="74">
        <v>91652000914</v>
      </c>
      <c r="E208" s="74">
        <v>3111</v>
      </c>
      <c r="F208" s="100">
        <v>12088</v>
      </c>
      <c r="G208" s="101">
        <v>0</v>
      </c>
      <c r="H208" s="101">
        <v>4207</v>
      </c>
      <c r="I208" s="101">
        <v>62</v>
      </c>
      <c r="J208" s="101">
        <f t="shared" si="31"/>
        <v>16357</v>
      </c>
      <c r="K208" s="195">
        <v>28.099999999999998</v>
      </c>
      <c r="M208" s="219"/>
    </row>
    <row r="209" spans="1:13" ht="19.5" customHeight="1" thickBot="1" x14ac:dyDescent="0.25">
      <c r="A209" s="71" t="s">
        <v>152</v>
      </c>
      <c r="B209" s="286"/>
      <c r="C209" s="286"/>
      <c r="D209" s="86"/>
      <c r="E209" s="87"/>
      <c r="F209" s="167">
        <f t="shared" ref="F209:K209" si="32">SUM(F191:F208)</f>
        <v>121904</v>
      </c>
      <c r="G209" s="167">
        <f t="shared" si="32"/>
        <v>182</v>
      </c>
      <c r="H209" s="167">
        <f t="shared" si="32"/>
        <v>42485</v>
      </c>
      <c r="I209" s="167">
        <f t="shared" si="32"/>
        <v>833</v>
      </c>
      <c r="J209" s="167">
        <f t="shared" si="32"/>
        <v>165404</v>
      </c>
      <c r="K209" s="191">
        <f t="shared" si="32"/>
        <v>280.08999999999997</v>
      </c>
      <c r="M209" s="219"/>
    </row>
    <row r="210" spans="1:13" ht="19.5" customHeight="1" x14ac:dyDescent="0.2">
      <c r="A210" s="75" t="s">
        <v>153</v>
      </c>
      <c r="B210" s="288"/>
      <c r="C210" s="288"/>
      <c r="D210" s="76"/>
      <c r="E210" s="76"/>
      <c r="F210" s="170"/>
      <c r="G210" s="170"/>
      <c r="H210" s="170"/>
      <c r="I210" s="170"/>
      <c r="J210" s="170"/>
      <c r="K210" s="197"/>
      <c r="M210" s="219"/>
    </row>
    <row r="211" spans="1:13" ht="15.75" customHeight="1" x14ac:dyDescent="0.2">
      <c r="A211" s="77" t="s">
        <v>15</v>
      </c>
      <c r="B211" s="289">
        <v>600037983</v>
      </c>
      <c r="C211" s="289">
        <v>65991257</v>
      </c>
      <c r="D211" s="78">
        <v>91652000900</v>
      </c>
      <c r="E211" s="67">
        <v>3111</v>
      </c>
      <c r="F211" s="100">
        <v>6111</v>
      </c>
      <c r="G211" s="166">
        <v>0</v>
      </c>
      <c r="H211" s="166">
        <v>2127</v>
      </c>
      <c r="I211" s="166">
        <v>39</v>
      </c>
      <c r="J211" s="166">
        <f t="shared" ref="J211:J232" si="33">F211+G211+H211+I211</f>
        <v>8277</v>
      </c>
      <c r="K211" s="165">
        <v>13.750000000000002</v>
      </c>
      <c r="M211" s="219"/>
    </row>
    <row r="212" spans="1:13" ht="15.75" customHeight="1" x14ac:dyDescent="0.2">
      <c r="A212" s="54" t="s">
        <v>284</v>
      </c>
      <c r="B212" s="284">
        <v>600037967</v>
      </c>
      <c r="C212" s="284">
        <v>61386171</v>
      </c>
      <c r="D212" s="67">
        <v>91652000892</v>
      </c>
      <c r="E212" s="67">
        <v>3111</v>
      </c>
      <c r="F212" s="100">
        <v>7575</v>
      </c>
      <c r="G212" s="100">
        <v>0</v>
      </c>
      <c r="H212" s="100">
        <v>2636</v>
      </c>
      <c r="I212" s="100">
        <v>49</v>
      </c>
      <c r="J212" s="100">
        <f t="shared" si="33"/>
        <v>10260</v>
      </c>
      <c r="K212" s="164">
        <v>17.460000000000004</v>
      </c>
      <c r="M212" s="219"/>
    </row>
    <row r="213" spans="1:13" ht="15.75" customHeight="1" x14ac:dyDescent="0.2">
      <c r="A213" s="54" t="s">
        <v>285</v>
      </c>
      <c r="B213" s="284">
        <v>600037657</v>
      </c>
      <c r="C213" s="284">
        <v>75030861</v>
      </c>
      <c r="D213" s="67">
        <v>91652001295</v>
      </c>
      <c r="E213" s="67">
        <v>3111</v>
      </c>
      <c r="F213" s="100">
        <v>6630</v>
      </c>
      <c r="G213" s="100">
        <v>0</v>
      </c>
      <c r="H213" s="100">
        <v>2307</v>
      </c>
      <c r="I213" s="100">
        <v>43</v>
      </c>
      <c r="J213" s="100">
        <f t="shared" si="33"/>
        <v>8980</v>
      </c>
      <c r="K213" s="164">
        <v>14.52</v>
      </c>
      <c r="M213" s="219"/>
    </row>
    <row r="214" spans="1:13" ht="15.75" customHeight="1" x14ac:dyDescent="0.2">
      <c r="A214" s="54" t="s">
        <v>286</v>
      </c>
      <c r="B214" s="284">
        <v>600037614</v>
      </c>
      <c r="C214" s="284">
        <v>61386162</v>
      </c>
      <c r="D214" s="67">
        <v>91652000893</v>
      </c>
      <c r="E214" s="67">
        <v>3111</v>
      </c>
      <c r="F214" s="100">
        <v>6487</v>
      </c>
      <c r="G214" s="100">
        <v>0</v>
      </c>
      <c r="H214" s="100">
        <v>2257</v>
      </c>
      <c r="I214" s="100">
        <v>43</v>
      </c>
      <c r="J214" s="100">
        <f t="shared" si="33"/>
        <v>8787</v>
      </c>
      <c r="K214" s="164">
        <v>13.93</v>
      </c>
      <c r="M214" s="219"/>
    </row>
    <row r="215" spans="1:13" ht="15.75" customHeight="1" x14ac:dyDescent="0.2">
      <c r="A215" s="54" t="s">
        <v>287</v>
      </c>
      <c r="B215" s="284">
        <v>600038114</v>
      </c>
      <c r="C215" s="284">
        <v>65991184</v>
      </c>
      <c r="D215" s="67">
        <v>91652000898</v>
      </c>
      <c r="E215" s="67">
        <v>3111</v>
      </c>
      <c r="F215" s="100">
        <v>6291</v>
      </c>
      <c r="G215" s="100">
        <v>0</v>
      </c>
      <c r="H215" s="100">
        <v>2189</v>
      </c>
      <c r="I215" s="100">
        <v>46</v>
      </c>
      <c r="J215" s="100">
        <f t="shared" si="33"/>
        <v>8526</v>
      </c>
      <c r="K215" s="164">
        <v>13.639999999999999</v>
      </c>
      <c r="M215" s="219"/>
    </row>
    <row r="216" spans="1:13" ht="25.5" x14ac:dyDescent="0.2">
      <c r="A216" s="54" t="s">
        <v>453</v>
      </c>
      <c r="B216" s="284">
        <v>691004412</v>
      </c>
      <c r="C216" s="284">
        <v>71294015</v>
      </c>
      <c r="D216" s="67">
        <v>91652001534</v>
      </c>
      <c r="E216" s="67">
        <v>3111</v>
      </c>
      <c r="F216" s="100">
        <v>5349</v>
      </c>
      <c r="G216" s="100">
        <v>0</v>
      </c>
      <c r="H216" s="100">
        <v>1861</v>
      </c>
      <c r="I216" s="100">
        <v>36</v>
      </c>
      <c r="J216" s="100">
        <f t="shared" si="33"/>
        <v>7246</v>
      </c>
      <c r="K216" s="164">
        <v>12.27</v>
      </c>
      <c r="M216" s="219"/>
    </row>
    <row r="217" spans="1:13" ht="15.75" customHeight="1" x14ac:dyDescent="0.2">
      <c r="A217" s="54" t="s">
        <v>427</v>
      </c>
      <c r="B217" s="284">
        <v>600038017</v>
      </c>
      <c r="C217" s="284">
        <v>65990994</v>
      </c>
      <c r="D217" s="67">
        <v>91652000896</v>
      </c>
      <c r="E217" s="67">
        <v>3111</v>
      </c>
      <c r="F217" s="176">
        <v>12872</v>
      </c>
      <c r="G217" s="100">
        <v>0</v>
      </c>
      <c r="H217" s="100">
        <v>4479</v>
      </c>
      <c r="I217" s="100">
        <v>73</v>
      </c>
      <c r="J217" s="100">
        <f t="shared" si="33"/>
        <v>17424</v>
      </c>
      <c r="K217" s="164">
        <v>29.78</v>
      </c>
      <c r="M217" s="219"/>
    </row>
    <row r="218" spans="1:13" ht="15.75" customHeight="1" x14ac:dyDescent="0.2">
      <c r="A218" s="54" t="s">
        <v>288</v>
      </c>
      <c r="B218" s="284">
        <v>600038076</v>
      </c>
      <c r="C218" s="284">
        <v>75030853</v>
      </c>
      <c r="D218" s="67">
        <v>91652001296</v>
      </c>
      <c r="E218" s="67">
        <v>3111</v>
      </c>
      <c r="F218" s="100">
        <v>6601</v>
      </c>
      <c r="G218" s="100">
        <v>0</v>
      </c>
      <c r="H218" s="100">
        <v>2297</v>
      </c>
      <c r="I218" s="100">
        <v>47</v>
      </c>
      <c r="J218" s="100">
        <f t="shared" si="33"/>
        <v>8945</v>
      </c>
      <c r="K218" s="164">
        <v>14.309999999999999</v>
      </c>
      <c r="M218" s="219"/>
    </row>
    <row r="219" spans="1:13" ht="15.75" customHeight="1" x14ac:dyDescent="0.2">
      <c r="A219" s="54" t="s">
        <v>289</v>
      </c>
      <c r="B219" s="284">
        <v>600037606</v>
      </c>
      <c r="C219" s="284">
        <v>75030845</v>
      </c>
      <c r="D219" s="67">
        <v>91652001297</v>
      </c>
      <c r="E219" s="67">
        <v>3111</v>
      </c>
      <c r="F219" s="100">
        <v>6384</v>
      </c>
      <c r="G219" s="100">
        <v>0</v>
      </c>
      <c r="H219" s="100">
        <v>2222</v>
      </c>
      <c r="I219" s="100">
        <v>46</v>
      </c>
      <c r="J219" s="100">
        <f t="shared" si="33"/>
        <v>8652</v>
      </c>
      <c r="K219" s="164">
        <v>14.02</v>
      </c>
      <c r="M219" s="219"/>
    </row>
    <row r="220" spans="1:13" ht="15.75" customHeight="1" x14ac:dyDescent="0.2">
      <c r="A220" s="54" t="s">
        <v>436</v>
      </c>
      <c r="B220" s="284">
        <v>600038092</v>
      </c>
      <c r="C220" s="284">
        <v>75030870</v>
      </c>
      <c r="D220" s="67">
        <v>91652001299</v>
      </c>
      <c r="E220" s="67">
        <v>3111</v>
      </c>
      <c r="F220" s="100">
        <v>6679</v>
      </c>
      <c r="G220" s="100">
        <v>31</v>
      </c>
      <c r="H220" s="100">
        <v>2335</v>
      </c>
      <c r="I220" s="100">
        <v>45</v>
      </c>
      <c r="J220" s="100">
        <f t="shared" si="33"/>
        <v>9090</v>
      </c>
      <c r="K220" s="202">
        <v>14.78</v>
      </c>
      <c r="M220" s="219"/>
    </row>
    <row r="221" spans="1:13" ht="15.75" customHeight="1" x14ac:dyDescent="0.2">
      <c r="A221" s="54" t="s">
        <v>435</v>
      </c>
      <c r="B221" s="284">
        <v>612400506</v>
      </c>
      <c r="C221" s="284">
        <v>75030802</v>
      </c>
      <c r="D221" s="67">
        <v>91652001300</v>
      </c>
      <c r="E221" s="67">
        <v>3111</v>
      </c>
      <c r="F221" s="100">
        <v>6447</v>
      </c>
      <c r="G221" s="100">
        <v>0</v>
      </c>
      <c r="H221" s="100">
        <v>2243</v>
      </c>
      <c r="I221" s="100">
        <v>50</v>
      </c>
      <c r="J221" s="100">
        <f t="shared" si="33"/>
        <v>8740</v>
      </c>
      <c r="K221" s="202">
        <v>13.79</v>
      </c>
      <c r="M221" s="219"/>
    </row>
    <row r="222" spans="1:13" ht="15.75" customHeight="1" x14ac:dyDescent="0.2">
      <c r="A222" s="54" t="s">
        <v>290</v>
      </c>
      <c r="B222" s="284">
        <v>600037550</v>
      </c>
      <c r="C222" s="284">
        <v>61381551</v>
      </c>
      <c r="D222" s="67">
        <v>91652000889</v>
      </c>
      <c r="E222" s="67">
        <v>3111</v>
      </c>
      <c r="F222" s="100">
        <v>5957</v>
      </c>
      <c r="G222" s="100">
        <v>0</v>
      </c>
      <c r="H222" s="100">
        <v>2073</v>
      </c>
      <c r="I222" s="100">
        <v>44</v>
      </c>
      <c r="J222" s="100">
        <f t="shared" si="33"/>
        <v>8074</v>
      </c>
      <c r="K222" s="202">
        <v>13.2</v>
      </c>
      <c r="M222" s="219"/>
    </row>
    <row r="223" spans="1:13" ht="15.75" customHeight="1" x14ac:dyDescent="0.2">
      <c r="A223" s="54" t="s">
        <v>488</v>
      </c>
      <c r="B223" s="284">
        <v>600037991</v>
      </c>
      <c r="C223" s="284">
        <v>65991249</v>
      </c>
      <c r="D223" s="67">
        <v>91652000899</v>
      </c>
      <c r="E223" s="67">
        <v>3111</v>
      </c>
      <c r="F223" s="100">
        <v>7191</v>
      </c>
      <c r="G223" s="100">
        <v>12</v>
      </c>
      <c r="H223" s="100">
        <v>2506</v>
      </c>
      <c r="I223" s="100">
        <v>50</v>
      </c>
      <c r="J223" s="100">
        <f t="shared" si="33"/>
        <v>9759</v>
      </c>
      <c r="K223" s="202">
        <v>15.74</v>
      </c>
      <c r="M223" s="219"/>
    </row>
    <row r="224" spans="1:13" ht="15.75" customHeight="1" x14ac:dyDescent="0.2">
      <c r="A224" s="54" t="s">
        <v>481</v>
      </c>
      <c r="B224" s="284">
        <v>600037959</v>
      </c>
      <c r="C224" s="284">
        <v>61386014</v>
      </c>
      <c r="D224" s="67">
        <v>91652000891</v>
      </c>
      <c r="E224" s="67">
        <v>3111</v>
      </c>
      <c r="F224" s="100">
        <v>9137</v>
      </c>
      <c r="G224" s="100">
        <v>0</v>
      </c>
      <c r="H224" s="100">
        <v>3180</v>
      </c>
      <c r="I224" s="100">
        <v>52</v>
      </c>
      <c r="J224" s="100">
        <f t="shared" si="33"/>
        <v>12369</v>
      </c>
      <c r="K224" s="202">
        <v>19.310000000000002</v>
      </c>
      <c r="M224" s="219"/>
    </row>
    <row r="225" spans="1:13" ht="25.5" x14ac:dyDescent="0.2">
      <c r="A225" s="54" t="s">
        <v>291</v>
      </c>
      <c r="B225" s="284">
        <v>600038009</v>
      </c>
      <c r="C225" s="284">
        <v>65991001</v>
      </c>
      <c r="D225" s="67">
        <v>91652000897</v>
      </c>
      <c r="E225" s="67">
        <v>3111</v>
      </c>
      <c r="F225" s="100">
        <v>11187</v>
      </c>
      <c r="G225" s="100">
        <v>0</v>
      </c>
      <c r="H225" s="100">
        <v>3893</v>
      </c>
      <c r="I225" s="100">
        <v>72</v>
      </c>
      <c r="J225" s="100">
        <f t="shared" si="33"/>
        <v>15152</v>
      </c>
      <c r="K225" s="202">
        <v>27.59</v>
      </c>
      <c r="M225" s="219"/>
    </row>
    <row r="226" spans="1:13" ht="25.5" x14ac:dyDescent="0.2">
      <c r="A226" s="54" t="s">
        <v>439</v>
      </c>
      <c r="B226" s="284">
        <v>691009805</v>
      </c>
      <c r="C226" s="278" t="s">
        <v>568</v>
      </c>
      <c r="D226" s="67">
        <v>91652001543</v>
      </c>
      <c r="E226" s="67">
        <v>3111</v>
      </c>
      <c r="F226" s="100">
        <v>7271</v>
      </c>
      <c r="G226" s="100">
        <v>0</v>
      </c>
      <c r="H226" s="100">
        <v>2530</v>
      </c>
      <c r="I226" s="100">
        <v>50</v>
      </c>
      <c r="J226" s="100">
        <f t="shared" si="33"/>
        <v>9851</v>
      </c>
      <c r="K226" s="202">
        <v>16.440000000000001</v>
      </c>
      <c r="M226" s="219"/>
    </row>
    <row r="227" spans="1:13" ht="15.75" customHeight="1" x14ac:dyDescent="0.2">
      <c r="A227" s="54" t="s">
        <v>16</v>
      </c>
      <c r="B227" s="284">
        <v>600037568</v>
      </c>
      <c r="C227" s="284">
        <v>61381560</v>
      </c>
      <c r="D227" s="67">
        <v>91652000890</v>
      </c>
      <c r="E227" s="67">
        <v>3111</v>
      </c>
      <c r="F227" s="100">
        <v>7136</v>
      </c>
      <c r="G227" s="100">
        <v>0</v>
      </c>
      <c r="H227" s="100">
        <v>2483</v>
      </c>
      <c r="I227" s="100">
        <v>47</v>
      </c>
      <c r="J227" s="100">
        <f t="shared" si="33"/>
        <v>9666</v>
      </c>
      <c r="K227" s="202">
        <v>16.41</v>
      </c>
      <c r="M227" s="219"/>
    </row>
    <row r="228" spans="1:13" ht="15.75" customHeight="1" x14ac:dyDescent="0.2">
      <c r="A228" s="54" t="s">
        <v>292</v>
      </c>
      <c r="B228" s="284">
        <v>600038025</v>
      </c>
      <c r="C228" s="284">
        <v>63829908</v>
      </c>
      <c r="D228" s="67">
        <v>91652000894</v>
      </c>
      <c r="E228" s="67">
        <v>3111</v>
      </c>
      <c r="F228" s="100">
        <v>9582</v>
      </c>
      <c r="G228" s="100">
        <v>0</v>
      </c>
      <c r="H228" s="100">
        <v>3335</v>
      </c>
      <c r="I228" s="100">
        <v>67</v>
      </c>
      <c r="J228" s="100">
        <f t="shared" si="33"/>
        <v>12984</v>
      </c>
      <c r="K228" s="202">
        <v>21.69</v>
      </c>
      <c r="M228" s="219"/>
    </row>
    <row r="229" spans="1:13" ht="15.75" customHeight="1" x14ac:dyDescent="0.2">
      <c r="A229" s="54" t="s">
        <v>293</v>
      </c>
      <c r="B229" s="284">
        <v>600038041</v>
      </c>
      <c r="C229" s="284">
        <v>75030811</v>
      </c>
      <c r="D229" s="67">
        <v>91652001303</v>
      </c>
      <c r="E229" s="67">
        <v>3111</v>
      </c>
      <c r="F229" s="100">
        <v>5891</v>
      </c>
      <c r="G229" s="100">
        <v>0</v>
      </c>
      <c r="H229" s="100">
        <v>2050</v>
      </c>
      <c r="I229" s="100">
        <v>41</v>
      </c>
      <c r="J229" s="100">
        <f t="shared" si="33"/>
        <v>7982</v>
      </c>
      <c r="K229" s="202">
        <v>13.08</v>
      </c>
      <c r="M229" s="219"/>
    </row>
    <row r="230" spans="1:13" ht="15.75" customHeight="1" x14ac:dyDescent="0.2">
      <c r="A230" s="54" t="s">
        <v>294</v>
      </c>
      <c r="B230" s="284">
        <v>600038068</v>
      </c>
      <c r="C230" s="284">
        <v>75030829</v>
      </c>
      <c r="D230" s="67">
        <v>91652001301</v>
      </c>
      <c r="E230" s="67">
        <v>3111</v>
      </c>
      <c r="F230" s="100">
        <v>6498</v>
      </c>
      <c r="G230" s="100">
        <v>0</v>
      </c>
      <c r="H230" s="100">
        <v>2261</v>
      </c>
      <c r="I230" s="100">
        <v>50</v>
      </c>
      <c r="J230" s="100">
        <f t="shared" si="33"/>
        <v>8809</v>
      </c>
      <c r="K230" s="202">
        <v>14.59</v>
      </c>
      <c r="M230" s="219"/>
    </row>
    <row r="231" spans="1:13" ht="15.75" customHeight="1" x14ac:dyDescent="0.2">
      <c r="A231" s="54" t="s">
        <v>454</v>
      </c>
      <c r="B231" s="284">
        <v>600038033</v>
      </c>
      <c r="C231" s="284">
        <v>63829916</v>
      </c>
      <c r="D231" s="67">
        <v>91652000895</v>
      </c>
      <c r="E231" s="67">
        <v>3111</v>
      </c>
      <c r="F231" s="100">
        <v>7125</v>
      </c>
      <c r="G231" s="100">
        <v>0</v>
      </c>
      <c r="H231" s="100">
        <v>2479</v>
      </c>
      <c r="I231" s="100">
        <v>47</v>
      </c>
      <c r="J231" s="100">
        <f t="shared" si="33"/>
        <v>9651</v>
      </c>
      <c r="K231" s="202">
        <v>16.009999999999998</v>
      </c>
      <c r="M231" s="219"/>
    </row>
    <row r="232" spans="1:13" ht="15.75" customHeight="1" x14ac:dyDescent="0.2">
      <c r="A232" s="54" t="s">
        <v>295</v>
      </c>
      <c r="B232" s="284">
        <v>600037649</v>
      </c>
      <c r="C232" s="284">
        <v>75030837</v>
      </c>
      <c r="D232" s="67">
        <v>91652001302</v>
      </c>
      <c r="E232" s="67">
        <v>3111</v>
      </c>
      <c r="F232" s="100">
        <v>9385</v>
      </c>
      <c r="G232" s="100">
        <v>0</v>
      </c>
      <c r="H232" s="100">
        <v>3266</v>
      </c>
      <c r="I232" s="100">
        <v>55</v>
      </c>
      <c r="J232" s="100">
        <f t="shared" si="33"/>
        <v>12706</v>
      </c>
      <c r="K232" s="202">
        <v>21.77</v>
      </c>
      <c r="M232" s="219"/>
    </row>
    <row r="233" spans="1:13" ht="19.5" customHeight="1" x14ac:dyDescent="0.2">
      <c r="A233" s="79" t="s">
        <v>154</v>
      </c>
      <c r="B233" s="290"/>
      <c r="C233" s="290"/>
      <c r="D233" s="80"/>
      <c r="E233" s="80"/>
      <c r="F233" s="172"/>
      <c r="G233" s="172"/>
      <c r="H233" s="172"/>
      <c r="I233" s="172"/>
      <c r="J233" s="172"/>
      <c r="K233" s="203"/>
      <c r="M233" s="219"/>
    </row>
    <row r="234" spans="1:13" ht="15.75" customHeight="1" thickBot="1" x14ac:dyDescent="0.25">
      <c r="A234" s="81" t="s">
        <v>400</v>
      </c>
      <c r="B234" s="301">
        <v>600038106</v>
      </c>
      <c r="C234" s="301">
        <v>70872392</v>
      </c>
      <c r="D234" s="70">
        <v>91652000920</v>
      </c>
      <c r="E234" s="70">
        <v>3111</v>
      </c>
      <c r="F234" s="100">
        <v>11269</v>
      </c>
      <c r="G234" s="101">
        <v>0</v>
      </c>
      <c r="H234" s="101">
        <v>3922</v>
      </c>
      <c r="I234" s="101">
        <v>69</v>
      </c>
      <c r="J234" s="101">
        <f t="shared" ref="J234" si="34">F234+G234+H234+I234</f>
        <v>15260</v>
      </c>
      <c r="K234" s="201">
        <v>25.13</v>
      </c>
      <c r="M234" s="219"/>
    </row>
    <row r="235" spans="1:13" ht="19.5" customHeight="1" thickBot="1" x14ac:dyDescent="0.25">
      <c r="A235" s="71" t="s">
        <v>155</v>
      </c>
      <c r="B235" s="286"/>
      <c r="C235" s="286"/>
      <c r="D235" s="86"/>
      <c r="E235" s="87"/>
      <c r="F235" s="169">
        <f t="shared" ref="F235:K235" si="35">SUM(F211:F234)</f>
        <v>175055</v>
      </c>
      <c r="G235" s="169">
        <f t="shared" si="35"/>
        <v>43</v>
      </c>
      <c r="H235" s="169">
        <f t="shared" si="35"/>
        <v>60931</v>
      </c>
      <c r="I235" s="169">
        <f t="shared" si="35"/>
        <v>1161</v>
      </c>
      <c r="J235" s="169">
        <f t="shared" si="35"/>
        <v>237190</v>
      </c>
      <c r="K235" s="196">
        <f t="shared" si="35"/>
        <v>393.21</v>
      </c>
      <c r="M235" s="219"/>
    </row>
    <row r="236" spans="1:13" ht="19.5" customHeight="1" x14ac:dyDescent="0.2">
      <c r="A236" s="75" t="s">
        <v>156</v>
      </c>
      <c r="B236" s="288"/>
      <c r="C236" s="288"/>
      <c r="D236" s="76"/>
      <c r="E236" s="76"/>
      <c r="F236" s="170"/>
      <c r="G236" s="170"/>
      <c r="H236" s="170"/>
      <c r="I236" s="170"/>
      <c r="J236" s="170"/>
      <c r="K236" s="197"/>
      <c r="M236" s="219"/>
    </row>
    <row r="237" spans="1:13" ht="15.75" customHeight="1" x14ac:dyDescent="0.2">
      <c r="A237" s="77" t="s">
        <v>17</v>
      </c>
      <c r="B237" s="289">
        <v>612800334</v>
      </c>
      <c r="C237" s="289">
        <v>70884501</v>
      </c>
      <c r="D237" s="78">
        <v>91652000902</v>
      </c>
      <c r="E237" s="78">
        <v>3111</v>
      </c>
      <c r="F237" s="176">
        <v>13562</v>
      </c>
      <c r="G237" s="176">
        <v>30</v>
      </c>
      <c r="H237" s="166">
        <v>4730</v>
      </c>
      <c r="I237" s="166">
        <v>102</v>
      </c>
      <c r="J237" s="100">
        <f t="shared" ref="J237:J246" si="36">F237+G237+H237+I237</f>
        <v>18424</v>
      </c>
      <c r="K237" s="188">
        <v>29.99</v>
      </c>
      <c r="M237" s="219"/>
    </row>
    <row r="238" spans="1:13" ht="15.75" customHeight="1" x14ac:dyDescent="0.2">
      <c r="A238" s="54" t="s">
        <v>296</v>
      </c>
      <c r="B238" s="284">
        <v>600040313</v>
      </c>
      <c r="C238" s="284">
        <v>70884471</v>
      </c>
      <c r="D238" s="67">
        <v>91652000904</v>
      </c>
      <c r="E238" s="67">
        <v>3111</v>
      </c>
      <c r="F238" s="176">
        <v>8734</v>
      </c>
      <c r="G238" s="176">
        <v>25</v>
      </c>
      <c r="H238" s="100">
        <v>3048</v>
      </c>
      <c r="I238" s="100">
        <v>60</v>
      </c>
      <c r="J238" s="100">
        <f t="shared" si="36"/>
        <v>11867</v>
      </c>
      <c r="K238" s="189">
        <v>19.87</v>
      </c>
      <c r="M238" s="219"/>
    </row>
    <row r="239" spans="1:13" ht="15.75" customHeight="1" x14ac:dyDescent="0.2">
      <c r="A239" s="54" t="s">
        <v>18</v>
      </c>
      <c r="B239" s="284">
        <v>600040186</v>
      </c>
      <c r="C239" s="284">
        <v>70920796</v>
      </c>
      <c r="D239" s="67">
        <v>91652001310</v>
      </c>
      <c r="E239" s="67">
        <v>3111</v>
      </c>
      <c r="F239" s="176">
        <v>9836</v>
      </c>
      <c r="G239" s="176">
        <v>5</v>
      </c>
      <c r="H239" s="100">
        <v>3425</v>
      </c>
      <c r="I239" s="100">
        <v>64</v>
      </c>
      <c r="J239" s="100">
        <f t="shared" si="36"/>
        <v>13330</v>
      </c>
      <c r="K239" s="189">
        <v>22.81</v>
      </c>
      <c r="M239" s="219"/>
    </row>
    <row r="240" spans="1:13" ht="15.75" customHeight="1" x14ac:dyDescent="0.2">
      <c r="A240" s="54" t="s">
        <v>420</v>
      </c>
      <c r="B240" s="284">
        <v>600040101</v>
      </c>
      <c r="C240" s="284">
        <v>70919593</v>
      </c>
      <c r="D240" s="67">
        <v>91652001304</v>
      </c>
      <c r="E240" s="67">
        <v>3111</v>
      </c>
      <c r="F240" s="176">
        <v>8844</v>
      </c>
      <c r="G240" s="176">
        <v>20</v>
      </c>
      <c r="H240" s="100">
        <v>3085</v>
      </c>
      <c r="I240" s="100">
        <v>61</v>
      </c>
      <c r="J240" s="100">
        <f t="shared" si="36"/>
        <v>12010</v>
      </c>
      <c r="K240" s="189">
        <v>20.369999999999997</v>
      </c>
      <c r="M240" s="219"/>
    </row>
    <row r="241" spans="1:13" ht="25.5" x14ac:dyDescent="0.2">
      <c r="A241" s="54" t="s">
        <v>569</v>
      </c>
      <c r="B241" s="284">
        <v>600040160</v>
      </c>
      <c r="C241" s="284">
        <v>70918317</v>
      </c>
      <c r="D241" s="67">
        <v>91652001311</v>
      </c>
      <c r="E241" s="67">
        <v>3111</v>
      </c>
      <c r="F241" s="176">
        <v>6707</v>
      </c>
      <c r="G241" s="176">
        <v>0</v>
      </c>
      <c r="H241" s="100">
        <v>2334</v>
      </c>
      <c r="I241" s="100">
        <v>45</v>
      </c>
      <c r="J241" s="100">
        <f t="shared" si="36"/>
        <v>9086</v>
      </c>
      <c r="K241" s="189">
        <v>14.91</v>
      </c>
      <c r="M241" s="219"/>
    </row>
    <row r="242" spans="1:13" ht="15.75" customHeight="1" x14ac:dyDescent="0.2">
      <c r="A242" s="54" t="s">
        <v>19</v>
      </c>
      <c r="B242" s="284">
        <v>600040178</v>
      </c>
      <c r="C242" s="284">
        <v>70884498</v>
      </c>
      <c r="D242" s="67">
        <v>91652000901</v>
      </c>
      <c r="E242" s="67">
        <v>3111</v>
      </c>
      <c r="F242" s="176">
        <v>14049</v>
      </c>
      <c r="G242" s="176">
        <v>0</v>
      </c>
      <c r="H242" s="100">
        <v>4889</v>
      </c>
      <c r="I242" s="100">
        <v>97</v>
      </c>
      <c r="J242" s="100">
        <f t="shared" si="36"/>
        <v>19035</v>
      </c>
      <c r="K242" s="189">
        <v>30.950000000000003</v>
      </c>
      <c r="M242" s="219"/>
    </row>
    <row r="243" spans="1:13" ht="15.75" customHeight="1" x14ac:dyDescent="0.2">
      <c r="A243" s="54" t="s">
        <v>20</v>
      </c>
      <c r="B243" s="284">
        <v>600040135</v>
      </c>
      <c r="C243" s="284">
        <v>70920257</v>
      </c>
      <c r="D243" s="67">
        <v>91652001307</v>
      </c>
      <c r="E243" s="67">
        <v>3111</v>
      </c>
      <c r="F243" s="176">
        <v>7542</v>
      </c>
      <c r="G243" s="176">
        <v>0</v>
      </c>
      <c r="H243" s="100">
        <v>2625</v>
      </c>
      <c r="I243" s="100">
        <v>47</v>
      </c>
      <c r="J243" s="100">
        <f t="shared" si="36"/>
        <v>10214</v>
      </c>
      <c r="K243" s="189">
        <v>17.940000000000001</v>
      </c>
      <c r="M243" s="219"/>
    </row>
    <row r="244" spans="1:13" ht="25.5" x14ac:dyDescent="0.2">
      <c r="A244" s="54" t="s">
        <v>512</v>
      </c>
      <c r="B244" s="284">
        <v>691011583</v>
      </c>
      <c r="C244" s="278" t="s">
        <v>570</v>
      </c>
      <c r="D244" s="67">
        <v>91652001545</v>
      </c>
      <c r="E244" s="67">
        <v>3111</v>
      </c>
      <c r="F244" s="176">
        <v>7449</v>
      </c>
      <c r="G244" s="176">
        <v>0</v>
      </c>
      <c r="H244" s="100">
        <v>2592</v>
      </c>
      <c r="I244" s="100">
        <v>50</v>
      </c>
      <c r="J244" s="100">
        <f t="shared" si="36"/>
        <v>10091</v>
      </c>
      <c r="K244" s="189">
        <v>17.2</v>
      </c>
      <c r="M244" s="219"/>
    </row>
    <row r="245" spans="1:13" ht="15.75" customHeight="1" x14ac:dyDescent="0.2">
      <c r="A245" s="54" t="s">
        <v>21</v>
      </c>
      <c r="B245" s="284">
        <v>600040348</v>
      </c>
      <c r="C245" s="284">
        <v>70884480</v>
      </c>
      <c r="D245" s="67">
        <v>91652000903</v>
      </c>
      <c r="E245" s="67">
        <v>3111</v>
      </c>
      <c r="F245" s="176">
        <v>17417</v>
      </c>
      <c r="G245" s="176">
        <v>0</v>
      </c>
      <c r="H245" s="100">
        <v>6061</v>
      </c>
      <c r="I245" s="100">
        <v>126</v>
      </c>
      <c r="J245" s="100">
        <f t="shared" si="36"/>
        <v>23604</v>
      </c>
      <c r="K245" s="189">
        <v>39.789999999999992</v>
      </c>
      <c r="M245" s="219"/>
    </row>
    <row r="246" spans="1:13" ht="25.5" x14ac:dyDescent="0.2">
      <c r="A246" s="54" t="s">
        <v>494</v>
      </c>
      <c r="B246" s="284">
        <v>600040151</v>
      </c>
      <c r="C246" s="284">
        <v>70920818</v>
      </c>
      <c r="D246" s="67">
        <v>91652001306</v>
      </c>
      <c r="E246" s="67">
        <v>3111</v>
      </c>
      <c r="F246" s="176">
        <v>12395</v>
      </c>
      <c r="G246" s="176">
        <v>20</v>
      </c>
      <c r="H246" s="100">
        <v>4320</v>
      </c>
      <c r="I246" s="100">
        <v>69</v>
      </c>
      <c r="J246" s="100">
        <f t="shared" si="36"/>
        <v>16804</v>
      </c>
      <c r="K246" s="189">
        <v>29.23</v>
      </c>
      <c r="M246" s="219"/>
    </row>
    <row r="247" spans="1:13" ht="19.5" customHeight="1" x14ac:dyDescent="0.2">
      <c r="A247" s="79" t="s">
        <v>157</v>
      </c>
      <c r="B247" s="290"/>
      <c r="C247" s="290"/>
      <c r="D247" s="80"/>
      <c r="E247" s="80"/>
      <c r="F247" s="172"/>
      <c r="G247" s="172"/>
      <c r="H247" s="172"/>
      <c r="I247" s="172"/>
      <c r="J247" s="172"/>
      <c r="K247" s="200"/>
      <c r="M247" s="219"/>
    </row>
    <row r="248" spans="1:13" ht="15.75" customHeight="1" thickBot="1" x14ac:dyDescent="0.25">
      <c r="A248" s="68" t="s">
        <v>297</v>
      </c>
      <c r="B248" s="285">
        <v>600039986</v>
      </c>
      <c r="C248" s="285">
        <v>75031604</v>
      </c>
      <c r="D248" s="74">
        <v>91652001346</v>
      </c>
      <c r="E248" s="74">
        <v>3111</v>
      </c>
      <c r="F248" s="100">
        <v>9330</v>
      </c>
      <c r="G248" s="101">
        <v>0</v>
      </c>
      <c r="H248" s="101">
        <v>3247</v>
      </c>
      <c r="I248" s="101">
        <v>66</v>
      </c>
      <c r="J248" s="101">
        <f t="shared" ref="J248" si="37">F248+G248+H248+I248</f>
        <v>12643</v>
      </c>
      <c r="K248" s="199">
        <v>20.59</v>
      </c>
      <c r="M248" s="219"/>
    </row>
    <row r="249" spans="1:13" ht="19.5" customHeight="1" thickBot="1" x14ac:dyDescent="0.25">
      <c r="A249" s="71" t="s">
        <v>158</v>
      </c>
      <c r="B249" s="286"/>
      <c r="C249" s="286"/>
      <c r="D249" s="86"/>
      <c r="E249" s="87"/>
      <c r="F249" s="169">
        <f t="shared" ref="F249:I249" si="38">SUM(F237:F248)</f>
        <v>115865</v>
      </c>
      <c r="G249" s="169">
        <f t="shared" si="38"/>
        <v>100</v>
      </c>
      <c r="H249" s="169">
        <f t="shared" si="38"/>
        <v>40356</v>
      </c>
      <c r="I249" s="169">
        <f t="shared" si="38"/>
        <v>787</v>
      </c>
      <c r="J249" s="169">
        <f>SUM(J237:J248)</f>
        <v>157108</v>
      </c>
      <c r="K249" s="196">
        <f t="shared" ref="K249" si="39">SUM(K237:K248)</f>
        <v>263.64999999999992</v>
      </c>
      <c r="M249" s="219"/>
    </row>
    <row r="250" spans="1:13" ht="19.5" customHeight="1" x14ac:dyDescent="0.2">
      <c r="A250" s="61" t="s">
        <v>159</v>
      </c>
      <c r="B250" s="287"/>
      <c r="C250" s="287"/>
      <c r="D250" s="73"/>
      <c r="E250" s="73"/>
      <c r="F250" s="168"/>
      <c r="G250" s="168"/>
      <c r="H250" s="168"/>
      <c r="I250" s="168"/>
      <c r="J250" s="168"/>
      <c r="K250" s="192"/>
      <c r="M250" s="219"/>
    </row>
    <row r="251" spans="1:13" ht="15.75" customHeight="1" x14ac:dyDescent="0.2">
      <c r="A251" s="54" t="s">
        <v>22</v>
      </c>
      <c r="B251" s="284">
        <v>600040879</v>
      </c>
      <c r="C251" s="284">
        <v>47610140</v>
      </c>
      <c r="D251" s="67">
        <v>91652000908</v>
      </c>
      <c r="E251" s="67">
        <v>3111</v>
      </c>
      <c r="F251" s="100">
        <v>7850</v>
      </c>
      <c r="G251" s="100">
        <v>0</v>
      </c>
      <c r="H251" s="100">
        <v>2732</v>
      </c>
      <c r="I251" s="100">
        <v>50</v>
      </c>
      <c r="J251" s="100">
        <f t="shared" ref="J251:J258" si="40">F251+G251+H251+I251</f>
        <v>10632</v>
      </c>
      <c r="K251" s="164">
        <v>18</v>
      </c>
      <c r="M251" s="219"/>
    </row>
    <row r="252" spans="1:13" ht="15.75" customHeight="1" x14ac:dyDescent="0.2">
      <c r="A252" s="54" t="s">
        <v>23</v>
      </c>
      <c r="B252" s="284">
        <v>600041034</v>
      </c>
      <c r="C252" s="284">
        <v>62930591</v>
      </c>
      <c r="D252" s="67">
        <v>91652000909</v>
      </c>
      <c r="E252" s="67">
        <v>3111</v>
      </c>
      <c r="F252" s="100">
        <v>9783</v>
      </c>
      <c r="G252" s="100">
        <v>10</v>
      </c>
      <c r="H252" s="100">
        <v>3408</v>
      </c>
      <c r="I252" s="100">
        <v>78</v>
      </c>
      <c r="J252" s="100">
        <f t="shared" si="40"/>
        <v>13279</v>
      </c>
      <c r="K252" s="164">
        <v>21.92</v>
      </c>
      <c r="M252" s="219"/>
    </row>
    <row r="253" spans="1:13" ht="15.75" customHeight="1" x14ac:dyDescent="0.2">
      <c r="A253" s="54" t="s">
        <v>24</v>
      </c>
      <c r="B253" s="284">
        <v>600040984</v>
      </c>
      <c r="C253" s="284">
        <v>48132365</v>
      </c>
      <c r="D253" s="67">
        <v>91652000905</v>
      </c>
      <c r="E253" s="67">
        <v>3111</v>
      </c>
      <c r="F253" s="100">
        <v>9136</v>
      </c>
      <c r="G253" s="100">
        <v>0</v>
      </c>
      <c r="H253" s="100">
        <v>3179</v>
      </c>
      <c r="I253" s="100">
        <v>75</v>
      </c>
      <c r="J253" s="100">
        <f t="shared" si="40"/>
        <v>12390</v>
      </c>
      <c r="K253" s="164">
        <v>21.09</v>
      </c>
      <c r="M253" s="219"/>
    </row>
    <row r="254" spans="1:13" ht="15.75" customHeight="1" x14ac:dyDescent="0.2">
      <c r="A254" s="54" t="s">
        <v>25</v>
      </c>
      <c r="B254" s="284">
        <v>600040933</v>
      </c>
      <c r="C254" s="284">
        <v>63831571</v>
      </c>
      <c r="D254" s="67">
        <v>91652000912</v>
      </c>
      <c r="E254" s="67">
        <v>3111</v>
      </c>
      <c r="F254" s="100">
        <v>11088</v>
      </c>
      <c r="G254" s="100">
        <v>30</v>
      </c>
      <c r="H254" s="100">
        <v>3869</v>
      </c>
      <c r="I254" s="100">
        <v>72</v>
      </c>
      <c r="J254" s="100">
        <f t="shared" si="40"/>
        <v>15059</v>
      </c>
      <c r="K254" s="164">
        <v>24.67</v>
      </c>
      <c r="M254" s="219"/>
    </row>
    <row r="255" spans="1:13" ht="15.75" customHeight="1" x14ac:dyDescent="0.2">
      <c r="A255" s="54" t="s">
        <v>26</v>
      </c>
      <c r="B255" s="284">
        <v>600040941</v>
      </c>
      <c r="C255" s="284">
        <v>63831538</v>
      </c>
      <c r="D255" s="67">
        <v>91652000911</v>
      </c>
      <c r="E255" s="67">
        <v>3111</v>
      </c>
      <c r="F255" s="100">
        <v>6370</v>
      </c>
      <c r="G255" s="100">
        <v>0</v>
      </c>
      <c r="H255" s="100">
        <v>2217</v>
      </c>
      <c r="I255" s="100">
        <v>48</v>
      </c>
      <c r="J255" s="100">
        <f t="shared" si="40"/>
        <v>8635</v>
      </c>
      <c r="K255" s="164">
        <v>13.75</v>
      </c>
      <c r="M255" s="219"/>
    </row>
    <row r="256" spans="1:13" ht="15.75" customHeight="1" x14ac:dyDescent="0.2">
      <c r="A256" s="54" t="s">
        <v>27</v>
      </c>
      <c r="B256" s="284">
        <v>600040968</v>
      </c>
      <c r="C256" s="284">
        <v>47610182</v>
      </c>
      <c r="D256" s="67">
        <v>91652000906</v>
      </c>
      <c r="E256" s="67">
        <v>3111</v>
      </c>
      <c r="F256" s="100">
        <v>8236</v>
      </c>
      <c r="G256" s="100">
        <v>10</v>
      </c>
      <c r="H256" s="100">
        <v>2869</v>
      </c>
      <c r="I256" s="100">
        <v>61</v>
      </c>
      <c r="J256" s="100">
        <f t="shared" si="40"/>
        <v>11176</v>
      </c>
      <c r="K256" s="164">
        <v>17.98</v>
      </c>
      <c r="M256" s="219"/>
    </row>
    <row r="257" spans="1:13" ht="15.75" customHeight="1" x14ac:dyDescent="0.2">
      <c r="A257" s="54" t="s">
        <v>28</v>
      </c>
      <c r="B257" s="284">
        <v>600040950</v>
      </c>
      <c r="C257" s="284">
        <v>63831520</v>
      </c>
      <c r="D257" s="67">
        <v>91652000907</v>
      </c>
      <c r="E257" s="67">
        <v>3111</v>
      </c>
      <c r="F257" s="100">
        <v>15832</v>
      </c>
      <c r="G257" s="100">
        <v>0</v>
      </c>
      <c r="H257" s="100">
        <v>5509</v>
      </c>
      <c r="I257" s="100">
        <v>123</v>
      </c>
      <c r="J257" s="100">
        <f t="shared" si="40"/>
        <v>21464</v>
      </c>
      <c r="K257" s="164">
        <v>35.15</v>
      </c>
      <c r="M257" s="219"/>
    </row>
    <row r="258" spans="1:13" ht="15.75" customHeight="1" x14ac:dyDescent="0.2">
      <c r="A258" s="54" t="s">
        <v>29</v>
      </c>
      <c r="B258" s="284">
        <v>600041026</v>
      </c>
      <c r="C258" s="284">
        <v>70828237</v>
      </c>
      <c r="D258" s="67">
        <v>91652000910</v>
      </c>
      <c r="E258" s="67">
        <v>3111</v>
      </c>
      <c r="F258" s="100">
        <v>7676</v>
      </c>
      <c r="G258" s="100">
        <v>0</v>
      </c>
      <c r="H258" s="100">
        <v>2671</v>
      </c>
      <c r="I258" s="100">
        <v>64</v>
      </c>
      <c r="J258" s="100">
        <f t="shared" si="40"/>
        <v>10411</v>
      </c>
      <c r="K258" s="164">
        <v>17.740000000000002</v>
      </c>
      <c r="M258" s="219"/>
    </row>
    <row r="259" spans="1:13" ht="19.5" customHeight="1" x14ac:dyDescent="0.2">
      <c r="A259" s="79" t="s">
        <v>160</v>
      </c>
      <c r="B259" s="290"/>
      <c r="C259" s="290"/>
      <c r="D259" s="80"/>
      <c r="E259" s="80"/>
      <c r="F259" s="172"/>
      <c r="G259" s="172"/>
      <c r="H259" s="172"/>
      <c r="I259" s="172"/>
      <c r="J259" s="172"/>
      <c r="K259" s="198"/>
      <c r="M259" s="219"/>
    </row>
    <row r="260" spans="1:13" ht="15.75" customHeight="1" x14ac:dyDescent="0.2">
      <c r="A260" s="54" t="s">
        <v>30</v>
      </c>
      <c r="B260" s="284">
        <v>600040925</v>
      </c>
      <c r="C260" s="284">
        <v>70926271</v>
      </c>
      <c r="D260" s="67">
        <v>91652001358</v>
      </c>
      <c r="E260" s="67">
        <v>3111</v>
      </c>
      <c r="F260" s="100">
        <v>10475</v>
      </c>
      <c r="G260" s="100">
        <v>0</v>
      </c>
      <c r="H260" s="100">
        <v>3645</v>
      </c>
      <c r="I260" s="100">
        <v>66</v>
      </c>
      <c r="J260" s="100">
        <f t="shared" ref="J260" si="41">F260+G260+H260+I260</f>
        <v>14186</v>
      </c>
      <c r="K260" s="193">
        <v>24.250000000000004</v>
      </c>
      <c r="M260" s="219"/>
    </row>
    <row r="261" spans="1:13" ht="19.5" customHeight="1" x14ac:dyDescent="0.2">
      <c r="A261" s="79" t="s">
        <v>161</v>
      </c>
      <c r="B261" s="290"/>
      <c r="C261" s="290"/>
      <c r="D261" s="80"/>
      <c r="E261" s="80"/>
      <c r="F261" s="172"/>
      <c r="G261" s="172"/>
      <c r="H261" s="172"/>
      <c r="I261" s="172"/>
      <c r="J261" s="172"/>
      <c r="K261" s="198"/>
      <c r="M261" s="219"/>
    </row>
    <row r="262" spans="1:13" ht="15.75" customHeight="1" x14ac:dyDescent="0.2">
      <c r="A262" s="54" t="s">
        <v>413</v>
      </c>
      <c r="B262" s="284">
        <v>600041051</v>
      </c>
      <c r="C262" s="284">
        <v>70886202</v>
      </c>
      <c r="D262" s="67">
        <v>91652000927</v>
      </c>
      <c r="E262" s="67">
        <v>3111</v>
      </c>
      <c r="F262" s="100">
        <v>13341</v>
      </c>
      <c r="G262" s="100">
        <v>0</v>
      </c>
      <c r="H262" s="100">
        <v>4643</v>
      </c>
      <c r="I262" s="100">
        <v>82</v>
      </c>
      <c r="J262" s="100">
        <f t="shared" ref="J262" si="42">F262+G262+H262+I262</f>
        <v>18066</v>
      </c>
      <c r="K262" s="193">
        <v>30.869999999999997</v>
      </c>
      <c r="M262" s="219"/>
    </row>
    <row r="263" spans="1:13" ht="19.5" customHeight="1" x14ac:dyDescent="0.2">
      <c r="A263" s="79" t="s">
        <v>162</v>
      </c>
      <c r="B263" s="290"/>
      <c r="C263" s="290"/>
      <c r="D263" s="80"/>
      <c r="E263" s="80"/>
      <c r="F263" s="172"/>
      <c r="G263" s="172"/>
      <c r="H263" s="172"/>
      <c r="I263" s="172"/>
      <c r="J263" s="172"/>
      <c r="K263" s="198"/>
      <c r="M263" s="219"/>
    </row>
    <row r="264" spans="1:13" ht="15.75" customHeight="1" x14ac:dyDescent="0.2">
      <c r="A264" s="68" t="s">
        <v>298</v>
      </c>
      <c r="B264" s="285">
        <v>600041042</v>
      </c>
      <c r="C264" s="285">
        <v>70100012</v>
      </c>
      <c r="D264" s="74">
        <v>91652000928</v>
      </c>
      <c r="E264" s="74">
        <v>3111</v>
      </c>
      <c r="F264" s="100">
        <v>9660</v>
      </c>
      <c r="G264" s="101">
        <v>0</v>
      </c>
      <c r="H264" s="101">
        <v>3362</v>
      </c>
      <c r="I264" s="101">
        <v>74</v>
      </c>
      <c r="J264" s="101">
        <f t="shared" ref="J264" si="43">F264+G264+H264+I264</f>
        <v>13096</v>
      </c>
      <c r="K264" s="195">
        <v>21.05</v>
      </c>
      <c r="M264" s="219"/>
    </row>
    <row r="265" spans="1:13" ht="19.5" customHeight="1" x14ac:dyDescent="0.2">
      <c r="A265" s="79" t="s">
        <v>254</v>
      </c>
      <c r="B265" s="290"/>
      <c r="C265" s="290"/>
      <c r="D265" s="104"/>
      <c r="E265" s="22"/>
      <c r="F265" s="136"/>
      <c r="G265" s="136"/>
      <c r="H265" s="136"/>
      <c r="I265" s="136"/>
      <c r="J265" s="136"/>
      <c r="K265" s="155"/>
    </row>
    <row r="266" spans="1:13" ht="16.5" customHeight="1" thickBot="1" x14ac:dyDescent="0.25">
      <c r="A266" s="108" t="s">
        <v>493</v>
      </c>
      <c r="B266" s="285">
        <v>691014426</v>
      </c>
      <c r="C266" s="302" t="s">
        <v>571</v>
      </c>
      <c r="D266" s="74">
        <v>91652001550</v>
      </c>
      <c r="E266" s="220">
        <v>3111</v>
      </c>
      <c r="F266" s="126">
        <v>5815</v>
      </c>
      <c r="G266" s="126">
        <v>29</v>
      </c>
      <c r="H266" s="126">
        <v>2033</v>
      </c>
      <c r="I266" s="126">
        <v>40</v>
      </c>
      <c r="J266" s="126">
        <f t="shared" ref="J266" si="44">F266+G266+H266+I266</f>
        <v>7917</v>
      </c>
      <c r="K266" s="154">
        <v>13.270000000000001</v>
      </c>
    </row>
    <row r="267" spans="1:13" ht="19.5" customHeight="1" thickBot="1" x14ac:dyDescent="0.25">
      <c r="A267" s="71" t="s">
        <v>163</v>
      </c>
      <c r="B267" s="286"/>
      <c r="C267" s="286"/>
      <c r="D267" s="86"/>
      <c r="E267" s="87"/>
      <c r="F267" s="167">
        <f t="shared" ref="F267:K267" si="45">SUM(F251:F266)</f>
        <v>115262</v>
      </c>
      <c r="G267" s="167">
        <f t="shared" si="45"/>
        <v>79</v>
      </c>
      <c r="H267" s="167">
        <f t="shared" si="45"/>
        <v>40137</v>
      </c>
      <c r="I267" s="167">
        <f t="shared" si="45"/>
        <v>833</v>
      </c>
      <c r="J267" s="167">
        <f t="shared" si="45"/>
        <v>156311</v>
      </c>
      <c r="K267" s="191">
        <f t="shared" si="45"/>
        <v>259.74</v>
      </c>
      <c r="M267" s="219"/>
    </row>
    <row r="268" spans="1:13" ht="19.5" customHeight="1" x14ac:dyDescent="0.2">
      <c r="A268" s="75" t="s">
        <v>164</v>
      </c>
      <c r="B268" s="288"/>
      <c r="C268" s="288"/>
      <c r="D268" s="76"/>
      <c r="E268" s="76"/>
      <c r="F268" s="170"/>
      <c r="G268" s="170"/>
      <c r="H268" s="170"/>
      <c r="I268" s="170"/>
      <c r="J268" s="170"/>
      <c r="K268" s="197"/>
      <c r="M268" s="219"/>
    </row>
    <row r="269" spans="1:13" ht="15.75" customHeight="1" x14ac:dyDescent="0.2">
      <c r="A269" s="77" t="s">
        <v>403</v>
      </c>
      <c r="B269" s="289">
        <v>600037631</v>
      </c>
      <c r="C269" s="289">
        <v>70882541</v>
      </c>
      <c r="D269" s="78">
        <v>91652000930</v>
      </c>
      <c r="E269" s="67">
        <v>3111</v>
      </c>
      <c r="F269" s="176">
        <v>20645</v>
      </c>
      <c r="G269" s="176">
        <v>90</v>
      </c>
      <c r="H269" s="176">
        <v>7215</v>
      </c>
      <c r="I269" s="176">
        <v>130</v>
      </c>
      <c r="J269" s="176">
        <f t="shared" ref="J269" si="46">F269+G269+H269+I269</f>
        <v>28080</v>
      </c>
      <c r="K269" s="189">
        <v>47.4</v>
      </c>
      <c r="M269" s="219"/>
    </row>
    <row r="270" spans="1:13" ht="19.5" customHeight="1" x14ac:dyDescent="0.2">
      <c r="A270" s="79" t="s">
        <v>165</v>
      </c>
      <c r="B270" s="290"/>
      <c r="C270" s="290"/>
      <c r="D270" s="80"/>
      <c r="E270" s="80"/>
      <c r="F270" s="178"/>
      <c r="G270" s="178"/>
      <c r="H270" s="178"/>
      <c r="I270" s="178"/>
      <c r="J270" s="178"/>
      <c r="K270" s="200"/>
      <c r="M270" s="219"/>
    </row>
    <row r="271" spans="1:13" ht="15.75" customHeight="1" x14ac:dyDescent="0.2">
      <c r="A271" s="54" t="s">
        <v>369</v>
      </c>
      <c r="B271" s="284">
        <v>600037703</v>
      </c>
      <c r="C271" s="284">
        <v>70108013</v>
      </c>
      <c r="D271" s="67">
        <v>91652000919</v>
      </c>
      <c r="E271" s="67">
        <v>3111</v>
      </c>
      <c r="F271" s="176">
        <v>10301</v>
      </c>
      <c r="G271" s="176">
        <v>10</v>
      </c>
      <c r="H271" s="176">
        <v>3588</v>
      </c>
      <c r="I271" s="176">
        <v>57</v>
      </c>
      <c r="J271" s="176">
        <f t="shared" ref="J271" si="47">F271+G271+H271+I271</f>
        <v>13956</v>
      </c>
      <c r="K271" s="189">
        <v>25.1</v>
      </c>
      <c r="M271" s="219"/>
    </row>
    <row r="272" spans="1:13" ht="19.5" customHeight="1" x14ac:dyDescent="0.2">
      <c r="A272" s="79" t="s">
        <v>166</v>
      </c>
      <c r="B272" s="290"/>
      <c r="C272" s="290"/>
      <c r="D272" s="80"/>
      <c r="E272" s="80"/>
      <c r="F272" s="172"/>
      <c r="G272" s="172"/>
      <c r="H272" s="172"/>
      <c r="I272" s="172"/>
      <c r="J272" s="172"/>
      <c r="K272" s="200"/>
      <c r="M272" s="219"/>
    </row>
    <row r="273" spans="1:13" ht="15.75" customHeight="1" x14ac:dyDescent="0.2">
      <c r="A273" s="54" t="s">
        <v>299</v>
      </c>
      <c r="B273" s="284">
        <v>600037711</v>
      </c>
      <c r="C273" s="284">
        <v>71008292</v>
      </c>
      <c r="D273" s="67">
        <v>91652001317</v>
      </c>
      <c r="E273" s="67">
        <v>3111</v>
      </c>
      <c r="F273" s="100">
        <v>3337</v>
      </c>
      <c r="G273" s="100">
        <v>20</v>
      </c>
      <c r="H273" s="100">
        <v>1168</v>
      </c>
      <c r="I273" s="100">
        <v>21</v>
      </c>
      <c r="J273" s="100">
        <f t="shared" ref="J273" si="48">F273+G273+H273+I273</f>
        <v>4546</v>
      </c>
      <c r="K273" s="189">
        <v>7.5500000000000007</v>
      </c>
      <c r="M273" s="219"/>
    </row>
    <row r="274" spans="1:13" ht="19.5" customHeight="1" x14ac:dyDescent="0.2">
      <c r="A274" s="79" t="s">
        <v>168</v>
      </c>
      <c r="B274" s="290"/>
      <c r="C274" s="290"/>
      <c r="D274" s="80"/>
      <c r="E274" s="80"/>
      <c r="F274" s="172"/>
      <c r="G274" s="172"/>
      <c r="H274" s="172"/>
      <c r="I274" s="172"/>
      <c r="J274" s="172"/>
      <c r="K274" s="200"/>
      <c r="M274" s="219"/>
    </row>
    <row r="275" spans="1:13" ht="15.75" customHeight="1" x14ac:dyDescent="0.2">
      <c r="A275" s="102" t="s">
        <v>31</v>
      </c>
      <c r="B275" s="303">
        <v>661102106</v>
      </c>
      <c r="C275" s="303">
        <v>75077451</v>
      </c>
      <c r="D275" s="103">
        <v>91652000933</v>
      </c>
      <c r="E275" s="67">
        <v>3111</v>
      </c>
      <c r="F275" s="100">
        <v>7803</v>
      </c>
      <c r="G275" s="100">
        <v>4</v>
      </c>
      <c r="H275" s="100">
        <v>2717</v>
      </c>
      <c r="I275" s="100">
        <v>53</v>
      </c>
      <c r="J275" s="100">
        <f t="shared" ref="J275" si="49">F275+G275+H275+I275</f>
        <v>10577</v>
      </c>
      <c r="K275" s="189">
        <v>17.79</v>
      </c>
      <c r="M275" s="219"/>
    </row>
    <row r="276" spans="1:13" ht="15.75" customHeight="1" x14ac:dyDescent="0.2">
      <c r="A276" s="79" t="s">
        <v>167</v>
      </c>
      <c r="B276" s="290"/>
      <c r="C276" s="290"/>
      <c r="D276" s="80"/>
      <c r="E276" s="80"/>
      <c r="F276" s="172"/>
      <c r="G276" s="172"/>
      <c r="H276" s="172"/>
      <c r="I276" s="172"/>
      <c r="J276" s="172"/>
      <c r="K276" s="200"/>
      <c r="M276" s="219"/>
    </row>
    <row r="277" spans="1:13" ht="19.5" customHeight="1" x14ac:dyDescent="0.2">
      <c r="A277" s="54" t="s">
        <v>576</v>
      </c>
      <c r="B277" s="284">
        <v>600037886</v>
      </c>
      <c r="C277" s="284">
        <v>68404379</v>
      </c>
      <c r="D277" s="67">
        <v>91652000917</v>
      </c>
      <c r="E277" s="67">
        <v>3111</v>
      </c>
      <c r="F277" s="100">
        <v>9273</v>
      </c>
      <c r="G277" s="100">
        <v>20</v>
      </c>
      <c r="H277" s="100">
        <v>3234</v>
      </c>
      <c r="I277" s="100">
        <v>60</v>
      </c>
      <c r="J277" s="100">
        <f t="shared" ref="J277" si="50">F277+G277+H277+I277</f>
        <v>12587</v>
      </c>
      <c r="K277" s="189">
        <v>21.069999999999997</v>
      </c>
      <c r="M277" s="219"/>
    </row>
    <row r="278" spans="1:13" ht="15.75" customHeight="1" thickBot="1" x14ac:dyDescent="0.25">
      <c r="A278" s="68" t="s">
        <v>425</v>
      </c>
      <c r="B278" s="285">
        <v>600037894</v>
      </c>
      <c r="C278" s="285">
        <v>70098093</v>
      </c>
      <c r="D278" s="74">
        <v>91652000918</v>
      </c>
      <c r="E278" s="103">
        <v>3111</v>
      </c>
      <c r="F278" s="100">
        <v>7803</v>
      </c>
      <c r="G278" s="101">
        <v>20</v>
      </c>
      <c r="H278" s="101">
        <v>2722</v>
      </c>
      <c r="I278" s="101">
        <v>66</v>
      </c>
      <c r="J278" s="101">
        <f t="shared" ref="J278" si="51">F278+G278+H278+I278</f>
        <v>10611</v>
      </c>
      <c r="K278" s="199">
        <v>17.689999999999998</v>
      </c>
      <c r="M278" s="219"/>
    </row>
    <row r="279" spans="1:13" ht="19.5" customHeight="1" thickBot="1" x14ac:dyDescent="0.25">
      <c r="A279" s="71" t="s">
        <v>169</v>
      </c>
      <c r="B279" s="286"/>
      <c r="C279" s="286"/>
      <c r="D279" s="86"/>
      <c r="E279" s="87"/>
      <c r="F279" s="169">
        <f t="shared" ref="F279:K279" si="52">SUM(F269:F278)</f>
        <v>59162</v>
      </c>
      <c r="G279" s="169">
        <f t="shared" si="52"/>
        <v>164</v>
      </c>
      <c r="H279" s="169">
        <f t="shared" si="52"/>
        <v>20644</v>
      </c>
      <c r="I279" s="169">
        <f t="shared" si="52"/>
        <v>387</v>
      </c>
      <c r="J279" s="169">
        <f t="shared" si="52"/>
        <v>80357</v>
      </c>
      <c r="K279" s="196">
        <f t="shared" si="52"/>
        <v>136.6</v>
      </c>
      <c r="M279" s="219"/>
    </row>
    <row r="280" spans="1:13" ht="19.5" customHeight="1" x14ac:dyDescent="0.2">
      <c r="A280" s="61" t="s">
        <v>170</v>
      </c>
      <c r="B280" s="287"/>
      <c r="C280" s="287"/>
      <c r="D280" s="73"/>
      <c r="E280" s="73"/>
      <c r="F280" s="170"/>
      <c r="G280" s="170"/>
      <c r="H280" s="170"/>
      <c r="I280" s="170"/>
      <c r="J280" s="170"/>
      <c r="K280" s="197"/>
      <c r="M280" s="219"/>
    </row>
    <row r="281" spans="1:13" ht="15.75" customHeight="1" x14ac:dyDescent="0.2">
      <c r="A281" s="54" t="s">
        <v>445</v>
      </c>
      <c r="B281" s="284">
        <v>600038599</v>
      </c>
      <c r="C281" s="284">
        <v>70974144</v>
      </c>
      <c r="D281" s="67">
        <v>91652001318</v>
      </c>
      <c r="E281" s="67">
        <v>3111</v>
      </c>
      <c r="F281" s="100">
        <v>14437</v>
      </c>
      <c r="G281" s="166">
        <v>25</v>
      </c>
      <c r="H281" s="166">
        <v>5033</v>
      </c>
      <c r="I281" s="166">
        <v>128</v>
      </c>
      <c r="J281" s="100">
        <f t="shared" ref="J281:J284" si="53">F281+G281+H281+I281</f>
        <v>19623</v>
      </c>
      <c r="K281" s="165">
        <v>31.279999999999998</v>
      </c>
      <c r="M281" s="219"/>
    </row>
    <row r="282" spans="1:13" ht="25.5" x14ac:dyDescent="0.2">
      <c r="A282" s="54" t="s">
        <v>446</v>
      </c>
      <c r="B282" s="284">
        <v>600038629</v>
      </c>
      <c r="C282" s="284">
        <v>70974161</v>
      </c>
      <c r="D282" s="67">
        <v>91652001319</v>
      </c>
      <c r="E282" s="67">
        <v>3111</v>
      </c>
      <c r="F282" s="100">
        <v>21526</v>
      </c>
      <c r="G282" s="100">
        <v>43</v>
      </c>
      <c r="H282" s="100">
        <v>7505</v>
      </c>
      <c r="I282" s="100">
        <v>140</v>
      </c>
      <c r="J282" s="100">
        <f t="shared" si="53"/>
        <v>29214</v>
      </c>
      <c r="K282" s="164">
        <v>51.23</v>
      </c>
      <c r="M282" s="219"/>
    </row>
    <row r="283" spans="1:13" ht="15.75" customHeight="1" x14ac:dyDescent="0.2">
      <c r="A283" s="54" t="s">
        <v>447</v>
      </c>
      <c r="B283" s="284">
        <v>600038572</v>
      </c>
      <c r="C283" s="284">
        <v>70974152</v>
      </c>
      <c r="D283" s="67">
        <v>91652001325</v>
      </c>
      <c r="E283" s="67">
        <v>3111</v>
      </c>
      <c r="F283" s="100">
        <v>16431</v>
      </c>
      <c r="G283" s="100">
        <v>9</v>
      </c>
      <c r="H283" s="100">
        <v>5721</v>
      </c>
      <c r="I283" s="100">
        <v>98</v>
      </c>
      <c r="J283" s="100">
        <f t="shared" si="53"/>
        <v>22259</v>
      </c>
      <c r="K283" s="164">
        <v>37.979999999999997</v>
      </c>
      <c r="M283" s="219"/>
    </row>
    <row r="284" spans="1:13" ht="15.75" customHeight="1" thickBot="1" x14ac:dyDescent="0.25">
      <c r="A284" s="68" t="s">
        <v>444</v>
      </c>
      <c r="B284" s="285">
        <v>600038653</v>
      </c>
      <c r="C284" s="285">
        <v>70974179</v>
      </c>
      <c r="D284" s="74">
        <v>91652001321</v>
      </c>
      <c r="E284" s="74">
        <v>3111</v>
      </c>
      <c r="F284" s="100">
        <v>6110</v>
      </c>
      <c r="G284" s="101">
        <v>10</v>
      </c>
      <c r="H284" s="101">
        <v>2130</v>
      </c>
      <c r="I284" s="101">
        <v>45</v>
      </c>
      <c r="J284" s="101">
        <f t="shared" si="53"/>
        <v>8295</v>
      </c>
      <c r="K284" s="201">
        <v>13.21</v>
      </c>
      <c r="M284" s="219"/>
    </row>
    <row r="285" spans="1:13" ht="19.5" customHeight="1" thickBot="1" x14ac:dyDescent="0.25">
      <c r="A285" s="71" t="s">
        <v>171</v>
      </c>
      <c r="B285" s="286"/>
      <c r="C285" s="286"/>
      <c r="D285" s="86"/>
      <c r="E285" s="87"/>
      <c r="F285" s="169">
        <f t="shared" ref="F285:K285" si="54">SUM(F281:F284)</f>
        <v>58504</v>
      </c>
      <c r="G285" s="169">
        <f t="shared" si="54"/>
        <v>87</v>
      </c>
      <c r="H285" s="169">
        <f t="shared" si="54"/>
        <v>20389</v>
      </c>
      <c r="I285" s="169">
        <f t="shared" si="54"/>
        <v>411</v>
      </c>
      <c r="J285" s="169">
        <f t="shared" si="54"/>
        <v>79391</v>
      </c>
      <c r="K285" s="196">
        <f t="shared" si="54"/>
        <v>133.69999999999999</v>
      </c>
      <c r="M285" s="219"/>
    </row>
    <row r="286" spans="1:13" ht="19.5" customHeight="1" x14ac:dyDescent="0.2">
      <c r="A286" s="75" t="s">
        <v>172</v>
      </c>
      <c r="B286" s="288"/>
      <c r="C286" s="288"/>
      <c r="D286" s="76"/>
      <c r="E286" s="76"/>
      <c r="F286" s="170"/>
      <c r="G286" s="170"/>
      <c r="H286" s="170"/>
      <c r="I286" s="170"/>
      <c r="J286" s="170"/>
      <c r="K286" s="197"/>
      <c r="M286" s="219"/>
    </row>
    <row r="287" spans="1:13" ht="15.75" customHeight="1" x14ac:dyDescent="0.2">
      <c r="A287" s="54" t="s">
        <v>432</v>
      </c>
      <c r="B287" s="284">
        <v>691008531</v>
      </c>
      <c r="C287" s="284">
        <v>71294597</v>
      </c>
      <c r="D287" s="67">
        <v>91652001539</v>
      </c>
      <c r="E287" s="67">
        <v>3111</v>
      </c>
      <c r="F287" s="100">
        <v>42620</v>
      </c>
      <c r="G287" s="100">
        <v>0</v>
      </c>
      <c r="H287" s="100">
        <v>14832</v>
      </c>
      <c r="I287" s="100">
        <v>315</v>
      </c>
      <c r="J287" s="180">
        <f t="shared" ref="J287" si="55">F287+G287+H287+I287</f>
        <v>57767</v>
      </c>
      <c r="K287" s="189">
        <v>96.02</v>
      </c>
      <c r="M287" s="219"/>
    </row>
    <row r="288" spans="1:13" ht="19.5" customHeight="1" x14ac:dyDescent="0.2">
      <c r="A288" s="79" t="s">
        <v>173</v>
      </c>
      <c r="B288" s="290"/>
      <c r="C288" s="290"/>
      <c r="D288" s="80"/>
      <c r="E288" s="80"/>
      <c r="F288" s="172"/>
      <c r="G288" s="172"/>
      <c r="H288" s="172"/>
      <c r="I288" s="172"/>
      <c r="J288" s="181"/>
      <c r="K288" s="200"/>
      <c r="M288" s="219"/>
    </row>
    <row r="289" spans="1:13" ht="15.75" customHeight="1" x14ac:dyDescent="0.2">
      <c r="A289" s="54" t="s">
        <v>370</v>
      </c>
      <c r="B289" s="284">
        <v>661000168</v>
      </c>
      <c r="C289" s="284">
        <v>75031370</v>
      </c>
      <c r="D289" s="67">
        <v>91652001339</v>
      </c>
      <c r="E289" s="67">
        <v>3111</v>
      </c>
      <c r="F289" s="100">
        <v>13061</v>
      </c>
      <c r="G289" s="100">
        <v>0</v>
      </c>
      <c r="H289" s="100">
        <v>4545</v>
      </c>
      <c r="I289" s="100">
        <v>99</v>
      </c>
      <c r="J289" s="180">
        <f t="shared" ref="J289:J291" si="56">F289+G289+H289+I289</f>
        <v>17705</v>
      </c>
      <c r="K289" s="189">
        <v>29.209999999999997</v>
      </c>
      <c r="M289" s="219"/>
    </row>
    <row r="290" spans="1:13" ht="15.75" customHeight="1" x14ac:dyDescent="0.2">
      <c r="A290" s="54" t="s">
        <v>246</v>
      </c>
      <c r="B290" s="284">
        <v>661000133</v>
      </c>
      <c r="C290" s="284">
        <v>75031388</v>
      </c>
      <c r="D290" s="67">
        <v>91652001337</v>
      </c>
      <c r="E290" s="67">
        <v>3111</v>
      </c>
      <c r="F290" s="100">
        <v>6836</v>
      </c>
      <c r="G290" s="100">
        <v>0</v>
      </c>
      <c r="H290" s="100">
        <v>2379</v>
      </c>
      <c r="I290" s="100">
        <v>47</v>
      </c>
      <c r="J290" s="180">
        <f t="shared" si="56"/>
        <v>9262</v>
      </c>
      <c r="K290" s="189">
        <v>16.25</v>
      </c>
      <c r="M290" s="219"/>
    </row>
    <row r="291" spans="1:13" ht="15.75" customHeight="1" thickBot="1" x14ac:dyDescent="0.25">
      <c r="A291" s="54" t="s">
        <v>32</v>
      </c>
      <c r="B291" s="303">
        <v>661102769</v>
      </c>
      <c r="C291" s="303">
        <v>75116529</v>
      </c>
      <c r="D291" s="103">
        <v>91652000934</v>
      </c>
      <c r="E291" s="103">
        <v>3111</v>
      </c>
      <c r="F291" s="100">
        <v>10428</v>
      </c>
      <c r="G291" s="182">
        <v>0</v>
      </c>
      <c r="H291" s="182">
        <v>3629</v>
      </c>
      <c r="I291" s="182">
        <v>65</v>
      </c>
      <c r="J291" s="183">
        <f t="shared" si="56"/>
        <v>14122</v>
      </c>
      <c r="K291" s="204">
        <v>23.62</v>
      </c>
      <c r="M291" s="219"/>
    </row>
    <row r="292" spans="1:13" ht="19.5" customHeight="1" thickBot="1" x14ac:dyDescent="0.25">
      <c r="A292" s="71" t="s">
        <v>174</v>
      </c>
      <c r="B292" s="286"/>
      <c r="C292" s="286"/>
      <c r="D292" s="58"/>
      <c r="E292" s="72"/>
      <c r="F292" s="169">
        <f t="shared" ref="F292:K292" si="57">SUM(F287:F291)</f>
        <v>72945</v>
      </c>
      <c r="G292" s="169">
        <f t="shared" si="57"/>
        <v>0</v>
      </c>
      <c r="H292" s="169">
        <f t="shared" si="57"/>
        <v>25385</v>
      </c>
      <c r="I292" s="169">
        <f t="shared" si="57"/>
        <v>526</v>
      </c>
      <c r="J292" s="169">
        <f t="shared" si="57"/>
        <v>98856</v>
      </c>
      <c r="K292" s="196">
        <f t="shared" si="57"/>
        <v>165.1</v>
      </c>
      <c r="M292" s="219"/>
    </row>
    <row r="293" spans="1:13" ht="19.5" customHeight="1" x14ac:dyDescent="0.2">
      <c r="A293" s="75" t="s">
        <v>175</v>
      </c>
      <c r="B293" s="288"/>
      <c r="C293" s="288"/>
      <c r="D293" s="76"/>
      <c r="E293" s="76"/>
      <c r="F293" s="170"/>
      <c r="G293" s="170"/>
      <c r="H293" s="170"/>
      <c r="I293" s="170"/>
      <c r="J293" s="170"/>
      <c r="K293" s="197"/>
      <c r="M293" s="219"/>
    </row>
    <row r="294" spans="1:13" ht="15.75" customHeight="1" x14ac:dyDescent="0.2">
      <c r="A294" s="77" t="s">
        <v>430</v>
      </c>
      <c r="B294" s="289">
        <v>691009449</v>
      </c>
      <c r="C294" s="289">
        <v>71294368</v>
      </c>
      <c r="D294" s="78">
        <v>91652001540</v>
      </c>
      <c r="E294" s="78">
        <v>3111</v>
      </c>
      <c r="F294" s="100">
        <v>11927</v>
      </c>
      <c r="G294" s="166">
        <v>0</v>
      </c>
      <c r="H294" s="166">
        <v>4150</v>
      </c>
      <c r="I294" s="166">
        <v>69</v>
      </c>
      <c r="J294" s="180">
        <f t="shared" ref="J294" si="58">F294+G294+H294+I294</f>
        <v>16146</v>
      </c>
      <c r="K294" s="205">
        <v>26.81</v>
      </c>
      <c r="M294" s="219"/>
    </row>
    <row r="295" spans="1:13" ht="15.75" customHeight="1" x14ac:dyDescent="0.2">
      <c r="A295" s="77" t="s">
        <v>431</v>
      </c>
      <c r="B295" s="289">
        <v>600040232</v>
      </c>
      <c r="C295" s="289">
        <v>70920290</v>
      </c>
      <c r="D295" s="78">
        <v>91652001343</v>
      </c>
      <c r="E295" s="78">
        <v>3111</v>
      </c>
      <c r="F295" s="100">
        <v>10335</v>
      </c>
      <c r="G295" s="166">
        <v>44</v>
      </c>
      <c r="H295" s="166">
        <v>3611</v>
      </c>
      <c r="I295" s="166">
        <v>75</v>
      </c>
      <c r="J295" s="180">
        <f t="shared" ref="J295" si="59">F295+G295+H295+I295</f>
        <v>14065</v>
      </c>
      <c r="K295" s="205">
        <v>23.33</v>
      </c>
      <c r="M295" s="219"/>
    </row>
    <row r="296" spans="1:13" ht="19.5" customHeight="1" x14ac:dyDescent="0.2">
      <c r="A296" s="61" t="s">
        <v>176</v>
      </c>
      <c r="B296" s="287"/>
      <c r="C296" s="287"/>
      <c r="D296" s="73"/>
      <c r="E296" s="73"/>
      <c r="F296" s="172"/>
      <c r="G296" s="172"/>
      <c r="H296" s="172"/>
      <c r="I296" s="172"/>
      <c r="J296" s="172"/>
      <c r="K296" s="198"/>
      <c r="M296" s="219"/>
    </row>
    <row r="297" spans="1:13" ht="15.75" customHeight="1" thickBot="1" x14ac:dyDescent="0.25">
      <c r="A297" s="68" t="s">
        <v>300</v>
      </c>
      <c r="B297" s="285">
        <v>600040224</v>
      </c>
      <c r="C297" s="285">
        <v>70987726</v>
      </c>
      <c r="D297" s="74">
        <v>91652001354</v>
      </c>
      <c r="E297" s="74">
        <v>3111</v>
      </c>
      <c r="F297" s="100">
        <v>7527</v>
      </c>
      <c r="G297" s="101">
        <v>15</v>
      </c>
      <c r="H297" s="101">
        <v>2624</v>
      </c>
      <c r="I297" s="101">
        <v>54</v>
      </c>
      <c r="J297" s="101">
        <f t="shared" ref="J297" si="60">F297+G297+H297+I297</f>
        <v>10220</v>
      </c>
      <c r="K297" s="195">
        <v>16.55</v>
      </c>
      <c r="M297" s="219"/>
    </row>
    <row r="298" spans="1:13" ht="19.5" customHeight="1" thickBot="1" x14ac:dyDescent="0.25">
      <c r="A298" s="71" t="s">
        <v>177</v>
      </c>
      <c r="B298" s="286"/>
      <c r="C298" s="286"/>
      <c r="D298" s="86"/>
      <c r="E298" s="87"/>
      <c r="F298" s="169">
        <f>SUM(F294:F297)</f>
        <v>29789</v>
      </c>
      <c r="G298" s="169">
        <f t="shared" ref="G298:K298" si="61">SUM(G294:G297)</f>
        <v>59</v>
      </c>
      <c r="H298" s="169">
        <f t="shared" si="61"/>
        <v>10385</v>
      </c>
      <c r="I298" s="169">
        <f t="shared" si="61"/>
        <v>198</v>
      </c>
      <c r="J298" s="169">
        <f t="shared" si="61"/>
        <v>40431</v>
      </c>
      <c r="K298" s="196">
        <f t="shared" si="61"/>
        <v>66.69</v>
      </c>
      <c r="M298" s="219"/>
    </row>
    <row r="299" spans="1:13" ht="19.5" customHeight="1" x14ac:dyDescent="0.2">
      <c r="A299" s="75" t="s">
        <v>178</v>
      </c>
      <c r="B299" s="288"/>
      <c r="C299" s="288"/>
      <c r="D299" s="76"/>
      <c r="E299" s="76"/>
      <c r="F299" s="170"/>
      <c r="G299" s="170"/>
      <c r="H299" s="170"/>
      <c r="I299" s="170"/>
      <c r="J299" s="170"/>
      <c r="K299" s="197"/>
      <c r="M299" s="219"/>
    </row>
    <row r="300" spans="1:13" ht="15.75" customHeight="1" x14ac:dyDescent="0.2">
      <c r="A300" s="77" t="s">
        <v>33</v>
      </c>
      <c r="B300" s="289">
        <v>600040208</v>
      </c>
      <c r="C300" s="289">
        <v>70945381</v>
      </c>
      <c r="D300" s="78">
        <v>91652001348</v>
      </c>
      <c r="E300" s="78">
        <v>3111</v>
      </c>
      <c r="F300" s="100">
        <v>20092</v>
      </c>
      <c r="G300" s="166">
        <v>45</v>
      </c>
      <c r="H300" s="166">
        <v>7007</v>
      </c>
      <c r="I300" s="166">
        <v>152</v>
      </c>
      <c r="J300" s="166">
        <f t="shared" ref="J300:J301" si="62">F300+G300+H300+I300</f>
        <v>27296</v>
      </c>
      <c r="K300" s="206">
        <v>44.11</v>
      </c>
      <c r="M300" s="219"/>
    </row>
    <row r="301" spans="1:13" ht="26.25" thickBot="1" x14ac:dyDescent="0.25">
      <c r="A301" s="68" t="s">
        <v>404</v>
      </c>
      <c r="B301" s="285">
        <v>600040216</v>
      </c>
      <c r="C301" s="285">
        <v>70922144</v>
      </c>
      <c r="D301" s="74">
        <v>91652001347</v>
      </c>
      <c r="E301" s="74">
        <v>3111</v>
      </c>
      <c r="F301" s="176">
        <v>8550</v>
      </c>
      <c r="G301" s="177">
        <v>0</v>
      </c>
      <c r="H301" s="101">
        <v>2975</v>
      </c>
      <c r="I301" s="101">
        <v>61</v>
      </c>
      <c r="J301" s="101">
        <f t="shared" si="62"/>
        <v>11586</v>
      </c>
      <c r="K301" s="207">
        <v>18.79</v>
      </c>
      <c r="M301" s="219"/>
    </row>
    <row r="302" spans="1:13" ht="19.5" customHeight="1" thickBot="1" x14ac:dyDescent="0.25">
      <c r="A302" s="71" t="s">
        <v>179</v>
      </c>
      <c r="B302" s="286"/>
      <c r="C302" s="286"/>
      <c r="D302" s="86"/>
      <c r="E302" s="87"/>
      <c r="F302" s="169">
        <f t="shared" ref="F302:K302" si="63">SUM(F300:F301)</f>
        <v>28642</v>
      </c>
      <c r="G302" s="169">
        <f t="shared" si="63"/>
        <v>45</v>
      </c>
      <c r="H302" s="169">
        <f t="shared" si="63"/>
        <v>9982</v>
      </c>
      <c r="I302" s="169">
        <f t="shared" si="63"/>
        <v>213</v>
      </c>
      <c r="J302" s="169">
        <f t="shared" si="63"/>
        <v>38882</v>
      </c>
      <c r="K302" s="196">
        <f t="shared" si="63"/>
        <v>62.9</v>
      </c>
      <c r="M302" s="219"/>
    </row>
    <row r="303" spans="1:13" ht="19.5" customHeight="1" x14ac:dyDescent="0.2">
      <c r="A303" s="61" t="s">
        <v>180</v>
      </c>
      <c r="B303" s="287"/>
      <c r="C303" s="287"/>
      <c r="D303" s="73"/>
      <c r="E303" s="73"/>
      <c r="F303" s="168"/>
      <c r="G303" s="168"/>
      <c r="H303" s="168"/>
      <c r="I303" s="168"/>
      <c r="J303" s="168"/>
      <c r="K303" s="192"/>
      <c r="M303" s="219"/>
    </row>
    <row r="304" spans="1:13" ht="16.5" customHeight="1" x14ac:dyDescent="0.2">
      <c r="A304" s="54" t="s">
        <v>371</v>
      </c>
      <c r="B304" s="284">
        <v>600039951</v>
      </c>
      <c r="C304" s="284">
        <v>49367820</v>
      </c>
      <c r="D304" s="67">
        <v>91652000923</v>
      </c>
      <c r="E304" s="85">
        <v>3111</v>
      </c>
      <c r="F304" s="100">
        <v>8053</v>
      </c>
      <c r="G304" s="184">
        <v>58</v>
      </c>
      <c r="H304" s="176">
        <v>2822</v>
      </c>
      <c r="I304" s="176">
        <v>55</v>
      </c>
      <c r="J304" s="176">
        <f t="shared" ref="J304:J307" si="64">F304+G304+H304+I304</f>
        <v>10988</v>
      </c>
      <c r="K304" s="193">
        <v>18</v>
      </c>
      <c r="M304" s="219"/>
    </row>
    <row r="305" spans="1:13" ht="15.75" customHeight="1" x14ac:dyDescent="0.2">
      <c r="A305" s="54" t="s">
        <v>487</v>
      </c>
      <c r="B305" s="284">
        <v>600039978</v>
      </c>
      <c r="C305" s="284">
        <v>49371665</v>
      </c>
      <c r="D305" s="67">
        <v>91652000924</v>
      </c>
      <c r="E305" s="85">
        <v>3111</v>
      </c>
      <c r="F305" s="100">
        <v>4973</v>
      </c>
      <c r="G305" s="184">
        <v>20</v>
      </c>
      <c r="H305" s="176">
        <v>1737</v>
      </c>
      <c r="I305" s="176">
        <v>29</v>
      </c>
      <c r="J305" s="176">
        <f t="shared" si="64"/>
        <v>6759</v>
      </c>
      <c r="K305" s="193">
        <v>10.94</v>
      </c>
      <c r="M305" s="219"/>
    </row>
    <row r="306" spans="1:13" ht="16.5" customHeight="1" x14ac:dyDescent="0.2">
      <c r="A306" s="54" t="s">
        <v>372</v>
      </c>
      <c r="B306" s="284">
        <v>600040275</v>
      </c>
      <c r="C306" s="284">
        <v>63832372</v>
      </c>
      <c r="D306" s="67">
        <v>91652000925</v>
      </c>
      <c r="E306" s="85">
        <v>3111</v>
      </c>
      <c r="F306" s="100">
        <v>5418</v>
      </c>
      <c r="G306" s="184">
        <v>0</v>
      </c>
      <c r="H306" s="176">
        <v>1885</v>
      </c>
      <c r="I306" s="176">
        <v>34</v>
      </c>
      <c r="J306" s="176">
        <f t="shared" si="64"/>
        <v>7337</v>
      </c>
      <c r="K306" s="193">
        <v>12.010000000000002</v>
      </c>
      <c r="M306" s="219"/>
    </row>
    <row r="307" spans="1:13" ht="15.75" customHeight="1" x14ac:dyDescent="0.2">
      <c r="A307" s="54" t="s">
        <v>581</v>
      </c>
      <c r="B307" s="284">
        <v>661102840</v>
      </c>
      <c r="C307" s="284">
        <v>75113961</v>
      </c>
      <c r="D307" s="67">
        <v>91652000935</v>
      </c>
      <c r="E307" s="67">
        <v>3111</v>
      </c>
      <c r="F307" s="100">
        <v>6191</v>
      </c>
      <c r="G307" s="176">
        <v>0</v>
      </c>
      <c r="H307" s="176">
        <v>2154</v>
      </c>
      <c r="I307" s="176">
        <v>45</v>
      </c>
      <c r="J307" s="184">
        <f t="shared" si="64"/>
        <v>8390</v>
      </c>
      <c r="K307" s="193">
        <v>13.23</v>
      </c>
      <c r="M307" s="219"/>
    </row>
    <row r="308" spans="1:13" ht="19.5" customHeight="1" x14ac:dyDescent="0.2">
      <c r="A308" s="79" t="s">
        <v>241</v>
      </c>
      <c r="B308" s="290"/>
      <c r="C308" s="290"/>
      <c r="D308" s="104"/>
      <c r="E308" s="104"/>
      <c r="F308" s="172"/>
      <c r="G308" s="172"/>
      <c r="H308" s="172"/>
      <c r="I308" s="172"/>
      <c r="J308" s="172"/>
      <c r="K308" s="208"/>
      <c r="M308" s="219"/>
    </row>
    <row r="309" spans="1:13" ht="15.75" customHeight="1" x14ac:dyDescent="0.2">
      <c r="A309" s="54" t="s">
        <v>406</v>
      </c>
      <c r="B309" s="284">
        <v>691001758</v>
      </c>
      <c r="C309" s="284">
        <v>72070609</v>
      </c>
      <c r="D309" s="67">
        <v>91652001531</v>
      </c>
      <c r="E309" s="67">
        <v>3111</v>
      </c>
      <c r="F309" s="100">
        <v>8034</v>
      </c>
      <c r="G309" s="100">
        <v>10</v>
      </c>
      <c r="H309" s="100">
        <v>2799</v>
      </c>
      <c r="I309" s="100">
        <v>48</v>
      </c>
      <c r="J309" s="180">
        <f t="shared" ref="J309" si="65">F309+G309+H309+I309</f>
        <v>10891</v>
      </c>
      <c r="K309" s="164">
        <v>18.22</v>
      </c>
      <c r="M309" s="219"/>
    </row>
    <row r="310" spans="1:13" ht="19.5" customHeight="1" x14ac:dyDescent="0.2">
      <c r="A310" s="79" t="s">
        <v>181</v>
      </c>
      <c r="B310" s="290"/>
      <c r="C310" s="290"/>
      <c r="D310" s="80"/>
      <c r="E310" s="80"/>
      <c r="F310" s="172"/>
      <c r="G310" s="172"/>
      <c r="H310" s="172"/>
      <c r="I310" s="172"/>
      <c r="J310" s="172"/>
      <c r="K310" s="209"/>
      <c r="M310" s="219"/>
    </row>
    <row r="311" spans="1:13" ht="15.75" customHeight="1" thickBot="1" x14ac:dyDescent="0.25">
      <c r="A311" s="68" t="s">
        <v>572</v>
      </c>
      <c r="B311" s="285">
        <v>600040267</v>
      </c>
      <c r="C311" s="285">
        <v>70947562</v>
      </c>
      <c r="D311" s="74">
        <v>91652001351</v>
      </c>
      <c r="E311" s="105">
        <v>3111</v>
      </c>
      <c r="F311" s="100">
        <v>10403</v>
      </c>
      <c r="G311" s="185">
        <v>40</v>
      </c>
      <c r="H311" s="101">
        <v>3634</v>
      </c>
      <c r="I311" s="101">
        <v>73</v>
      </c>
      <c r="J311" s="177">
        <f t="shared" ref="J311" si="66">F311+G311+H311+I311</f>
        <v>14150</v>
      </c>
      <c r="K311" s="199">
        <v>23.750000000000004</v>
      </c>
      <c r="M311" s="219"/>
    </row>
    <row r="312" spans="1:13" ht="19.5" customHeight="1" thickBot="1" x14ac:dyDescent="0.25">
      <c r="A312" s="71" t="s">
        <v>182</v>
      </c>
      <c r="B312" s="286"/>
      <c r="C312" s="286"/>
      <c r="D312" s="86"/>
      <c r="E312" s="87"/>
      <c r="F312" s="167">
        <f t="shared" ref="F312:K312" si="67">SUM(F304:F311)</f>
        <v>43072</v>
      </c>
      <c r="G312" s="167">
        <f t="shared" si="67"/>
        <v>128</v>
      </c>
      <c r="H312" s="167">
        <f t="shared" si="67"/>
        <v>15031</v>
      </c>
      <c r="I312" s="167">
        <f t="shared" si="67"/>
        <v>284</v>
      </c>
      <c r="J312" s="167">
        <f t="shared" si="67"/>
        <v>58515</v>
      </c>
      <c r="K312" s="191">
        <f t="shared" si="67"/>
        <v>96.15</v>
      </c>
      <c r="M312" s="219"/>
    </row>
    <row r="313" spans="1:13" ht="19.5" customHeight="1" x14ac:dyDescent="0.2">
      <c r="A313" s="61" t="s">
        <v>247</v>
      </c>
      <c r="B313" s="287"/>
      <c r="C313" s="287"/>
      <c r="D313" s="73"/>
      <c r="E313" s="73"/>
      <c r="F313" s="168"/>
      <c r="G313" s="168"/>
      <c r="H313" s="168"/>
      <c r="I313" s="168"/>
      <c r="J313" s="168"/>
      <c r="K313" s="192"/>
      <c r="M313" s="219"/>
    </row>
    <row r="314" spans="1:13" ht="25.5" x14ac:dyDescent="0.2">
      <c r="A314" s="54" t="s">
        <v>429</v>
      </c>
      <c r="B314" s="284">
        <v>691009694</v>
      </c>
      <c r="C314" s="278" t="s">
        <v>573</v>
      </c>
      <c r="D314" s="67">
        <v>91652001542</v>
      </c>
      <c r="E314" s="85">
        <v>3111</v>
      </c>
      <c r="F314" s="100">
        <v>11127</v>
      </c>
      <c r="G314" s="180">
        <v>46</v>
      </c>
      <c r="H314" s="180">
        <v>3888</v>
      </c>
      <c r="I314" s="100">
        <v>58</v>
      </c>
      <c r="J314" s="176">
        <f t="shared" ref="J314" si="68">F314+G314+H314+I314</f>
        <v>15119</v>
      </c>
      <c r="K314" s="193">
        <v>26.74</v>
      </c>
      <c r="M314" s="219"/>
    </row>
    <row r="315" spans="1:13" ht="15.75" customHeight="1" x14ac:dyDescent="0.2">
      <c r="A315" s="54" t="s">
        <v>407</v>
      </c>
      <c r="B315" s="284">
        <v>691004579</v>
      </c>
      <c r="C315" s="284">
        <v>72550252</v>
      </c>
      <c r="D315" s="67">
        <v>91652001535</v>
      </c>
      <c r="E315" s="85">
        <v>3111</v>
      </c>
      <c r="F315" s="100">
        <v>10961</v>
      </c>
      <c r="G315" s="180">
        <v>22</v>
      </c>
      <c r="H315" s="100">
        <v>3822</v>
      </c>
      <c r="I315" s="100">
        <v>83</v>
      </c>
      <c r="J315" s="176">
        <f t="shared" ref="J315:J316" si="69">F315+G315+H315+I315</f>
        <v>14888</v>
      </c>
      <c r="K315" s="193">
        <v>25.239999999999995</v>
      </c>
      <c r="M315" s="219"/>
    </row>
    <row r="316" spans="1:13" ht="15.75" customHeight="1" x14ac:dyDescent="0.2">
      <c r="A316" s="54" t="s">
        <v>34</v>
      </c>
      <c r="B316" s="284">
        <v>600040861</v>
      </c>
      <c r="C316" s="284">
        <v>45248273</v>
      </c>
      <c r="D316" s="67">
        <v>91652000926</v>
      </c>
      <c r="E316" s="85">
        <v>3111</v>
      </c>
      <c r="F316" s="100">
        <v>15458</v>
      </c>
      <c r="G316" s="180">
        <v>0</v>
      </c>
      <c r="H316" s="180">
        <v>5380</v>
      </c>
      <c r="I316" s="180">
        <v>113</v>
      </c>
      <c r="J316" s="176">
        <f t="shared" si="69"/>
        <v>20951</v>
      </c>
      <c r="K316" s="193">
        <v>33.79</v>
      </c>
      <c r="M316" s="219"/>
    </row>
    <row r="317" spans="1:13" ht="19.5" customHeight="1" x14ac:dyDescent="0.2">
      <c r="A317" s="79" t="s">
        <v>242</v>
      </c>
      <c r="B317" s="290"/>
      <c r="C317" s="290"/>
      <c r="D317" s="80"/>
      <c r="E317" s="80"/>
      <c r="F317" s="172"/>
      <c r="G317" s="172"/>
      <c r="H317" s="172"/>
      <c r="I317" s="172"/>
      <c r="J317" s="178"/>
      <c r="K317" s="198"/>
      <c r="M317" s="219"/>
    </row>
    <row r="318" spans="1:13" ht="16.5" customHeight="1" thickBot="1" x14ac:dyDescent="0.25">
      <c r="A318" s="68" t="s">
        <v>373</v>
      </c>
      <c r="B318" s="285">
        <v>600041069</v>
      </c>
      <c r="C318" s="285">
        <v>70925526</v>
      </c>
      <c r="D318" s="74">
        <v>91652001355</v>
      </c>
      <c r="E318" s="82">
        <v>3111</v>
      </c>
      <c r="F318" s="100">
        <v>13669</v>
      </c>
      <c r="G318" s="185">
        <v>0</v>
      </c>
      <c r="H318" s="101">
        <v>4757</v>
      </c>
      <c r="I318" s="101">
        <v>101</v>
      </c>
      <c r="J318" s="177">
        <f t="shared" ref="J318" si="70">F318+G318+H318+I318</f>
        <v>18527</v>
      </c>
      <c r="K318" s="195">
        <v>29.73</v>
      </c>
      <c r="M318" s="219"/>
    </row>
    <row r="319" spans="1:13" ht="19.5" customHeight="1" thickBot="1" x14ac:dyDescent="0.25">
      <c r="A319" s="71" t="s">
        <v>183</v>
      </c>
      <c r="B319" s="266"/>
      <c r="C319" s="266"/>
      <c r="D319" s="58"/>
      <c r="E319" s="72"/>
      <c r="F319" s="186">
        <f t="shared" ref="F319:K319" si="71">SUM(F314:F318)</f>
        <v>51215</v>
      </c>
      <c r="G319" s="186">
        <f t="shared" si="71"/>
        <v>68</v>
      </c>
      <c r="H319" s="186">
        <f t="shared" si="71"/>
        <v>17847</v>
      </c>
      <c r="I319" s="186">
        <f t="shared" si="71"/>
        <v>355</v>
      </c>
      <c r="J319" s="186">
        <f t="shared" si="71"/>
        <v>69485</v>
      </c>
      <c r="K319" s="191">
        <f t="shared" si="71"/>
        <v>115.49999999999999</v>
      </c>
      <c r="M319" s="219"/>
    </row>
    <row r="320" spans="1:13" ht="21" customHeight="1" thickBot="1" x14ac:dyDescent="0.25">
      <c r="A320" s="91" t="s">
        <v>184</v>
      </c>
      <c r="B320" s="268"/>
      <c r="C320" s="268"/>
      <c r="D320" s="59"/>
      <c r="E320" s="106"/>
      <c r="F320" s="187">
        <f t="shared" ref="F320:K320" si="72">F14+F23+F37+F59+F74+F100+F109+F135+F146+F168+F189+F209+F235+F249+F267+F279+F285+F292+F298+F302+F312+F319</f>
        <v>2275705</v>
      </c>
      <c r="G320" s="187">
        <f t="shared" si="72"/>
        <v>2533</v>
      </c>
      <c r="H320" s="187">
        <f t="shared" si="72"/>
        <v>792801</v>
      </c>
      <c r="I320" s="187">
        <f t="shared" si="72"/>
        <v>15990</v>
      </c>
      <c r="J320" s="187">
        <f t="shared" si="72"/>
        <v>3087029</v>
      </c>
      <c r="K320" s="210">
        <f t="shared" si="72"/>
        <v>5139.2399999999989</v>
      </c>
      <c r="M320" s="219"/>
    </row>
    <row r="321" spans="6:11" ht="15" x14ac:dyDescent="0.2">
      <c r="F321" s="23"/>
    </row>
    <row r="322" spans="6:11" x14ac:dyDescent="0.2">
      <c r="F322" s="211"/>
      <c r="G322" s="211"/>
      <c r="H322" s="211"/>
      <c r="I322" s="211"/>
      <c r="J322" s="211"/>
      <c r="K322" s="213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39370078740157483" right="0.19685039370078741" top="0.78740157480314965" bottom="0.78740157480314965" header="0.51181102362204722" footer="0.51181102362204722"/>
  <pageSetup paperSize="9" scale="80" pageOrder="overThenDown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64.85546875" style="16" customWidth="1"/>
    <col min="2" max="2" width="10" style="16" hidden="1" customWidth="1"/>
    <col min="3" max="3" width="9" style="16" hidden="1" customWidth="1"/>
    <col min="4" max="4" width="13.5703125" style="16" customWidth="1"/>
    <col min="5" max="5" width="5.7109375" style="16" customWidth="1"/>
    <col min="6" max="6" width="12.28515625" style="16" bestFit="1" customWidth="1"/>
    <col min="7" max="7" width="9.85546875" style="16" customWidth="1"/>
    <col min="8" max="8" width="12.28515625" style="16" bestFit="1" customWidth="1"/>
    <col min="9" max="9" width="9.85546875" style="16" bestFit="1" customWidth="1"/>
    <col min="10" max="10" width="12.28515625" style="16" bestFit="1" customWidth="1"/>
    <col min="11" max="11" width="9.42578125" style="16" bestFit="1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437</v>
      </c>
      <c r="L2" s="24"/>
      <c r="M2" s="24"/>
    </row>
    <row r="3" spans="1:13" ht="12.75" customHeight="1" x14ac:dyDescent="0.2">
      <c r="A3" s="325" t="s">
        <v>579</v>
      </c>
      <c r="B3" s="222"/>
      <c r="C3" s="222"/>
      <c r="D3" s="327" t="s">
        <v>305</v>
      </c>
      <c r="E3" s="327" t="s">
        <v>35</v>
      </c>
      <c r="F3" s="329" t="s">
        <v>36</v>
      </c>
      <c r="G3" s="327" t="s">
        <v>37</v>
      </c>
      <c r="H3" s="321" t="s">
        <v>38</v>
      </c>
      <c r="I3" s="321" t="s">
        <v>39</v>
      </c>
      <c r="J3" s="323" t="s">
        <v>40</v>
      </c>
      <c r="K3" s="319" t="s">
        <v>537</v>
      </c>
    </row>
    <row r="4" spans="1:13" ht="30" customHeight="1" thickBot="1" x14ac:dyDescent="0.25">
      <c r="A4" s="326"/>
      <c r="B4" s="234" t="s">
        <v>529</v>
      </c>
      <c r="C4" s="234" t="s">
        <v>528</v>
      </c>
      <c r="D4" s="328"/>
      <c r="E4" s="328"/>
      <c r="F4" s="330"/>
      <c r="G4" s="328"/>
      <c r="H4" s="322"/>
      <c r="I4" s="322"/>
      <c r="J4" s="324"/>
      <c r="K4" s="320"/>
    </row>
    <row r="5" spans="1:13" ht="19.5" customHeight="1" x14ac:dyDescent="0.2">
      <c r="A5" s="20" t="s">
        <v>42</v>
      </c>
      <c r="B5" s="265"/>
      <c r="C5" s="265"/>
      <c r="D5" s="18"/>
      <c r="E5" s="18"/>
      <c r="F5" s="18"/>
      <c r="G5" s="18"/>
      <c r="H5" s="18"/>
      <c r="I5" s="18"/>
      <c r="J5" s="18"/>
      <c r="K5" s="25"/>
    </row>
    <row r="6" spans="1:13" ht="19.5" customHeight="1" x14ac:dyDescent="0.2">
      <c r="A6" s="79" t="s">
        <v>133</v>
      </c>
      <c r="B6" s="270"/>
      <c r="C6" s="270"/>
      <c r="D6" s="80"/>
      <c r="E6" s="22"/>
      <c r="F6" s="22"/>
      <c r="G6" s="22"/>
      <c r="H6" s="22"/>
      <c r="I6" s="22"/>
      <c r="J6" s="26"/>
      <c r="K6" s="27"/>
    </row>
    <row r="7" spans="1:13" ht="16.5" customHeight="1" x14ac:dyDescent="0.2">
      <c r="A7" s="83" t="s">
        <v>341</v>
      </c>
      <c r="B7" s="271">
        <v>600035239</v>
      </c>
      <c r="C7" s="271">
        <v>60436093</v>
      </c>
      <c r="D7" s="67">
        <v>91652000507</v>
      </c>
      <c r="E7" s="28">
        <v>3113</v>
      </c>
      <c r="F7" s="126">
        <v>26750</v>
      </c>
      <c r="G7" s="126">
        <v>144</v>
      </c>
      <c r="H7" s="126">
        <v>9358</v>
      </c>
      <c r="I7" s="126">
        <v>522</v>
      </c>
      <c r="J7" s="127">
        <f>F7+G7+H7+I7</f>
        <v>36774</v>
      </c>
      <c r="K7" s="151">
        <v>51.12</v>
      </c>
    </row>
    <row r="8" spans="1:13" ht="16.5" customHeight="1" x14ac:dyDescent="0.2">
      <c r="A8" s="83" t="s">
        <v>351</v>
      </c>
      <c r="B8" s="271">
        <v>600035255</v>
      </c>
      <c r="C8" s="271">
        <v>60436123</v>
      </c>
      <c r="D8" s="67">
        <v>91652000501</v>
      </c>
      <c r="E8" s="28">
        <v>3113</v>
      </c>
      <c r="F8" s="126">
        <v>50633</v>
      </c>
      <c r="G8" s="126">
        <v>127</v>
      </c>
      <c r="H8" s="126">
        <v>17663</v>
      </c>
      <c r="I8" s="126">
        <v>1008</v>
      </c>
      <c r="J8" s="127">
        <f t="shared" ref="J8:J11" si="0">F8+G8+H8+I8</f>
        <v>69431</v>
      </c>
      <c r="K8" s="151">
        <v>92.689999999999984</v>
      </c>
    </row>
    <row r="9" spans="1:13" ht="16.5" customHeight="1" x14ac:dyDescent="0.2">
      <c r="A9" s="83" t="s">
        <v>538</v>
      </c>
      <c r="B9" s="271">
        <v>600035247</v>
      </c>
      <c r="C9" s="271">
        <v>60436115</v>
      </c>
      <c r="D9" s="67">
        <v>91652000506</v>
      </c>
      <c r="E9" s="28">
        <v>3113</v>
      </c>
      <c r="F9" s="126">
        <v>38183</v>
      </c>
      <c r="G9" s="126">
        <v>0</v>
      </c>
      <c r="H9" s="126">
        <v>13288</v>
      </c>
      <c r="I9" s="126">
        <v>749</v>
      </c>
      <c r="J9" s="127">
        <f t="shared" si="0"/>
        <v>52220</v>
      </c>
      <c r="K9" s="151">
        <v>69.949999999999989</v>
      </c>
    </row>
    <row r="10" spans="1:13" ht="16.5" customHeight="1" x14ac:dyDescent="0.2">
      <c r="A10" s="83" t="s">
        <v>539</v>
      </c>
      <c r="B10" s="271">
        <v>600035271</v>
      </c>
      <c r="C10" s="271">
        <v>60436166</v>
      </c>
      <c r="D10" s="67">
        <v>91652000505</v>
      </c>
      <c r="E10" s="28">
        <v>3113</v>
      </c>
      <c r="F10" s="126">
        <v>31371</v>
      </c>
      <c r="G10" s="126">
        <v>42</v>
      </c>
      <c r="H10" s="126">
        <v>10931</v>
      </c>
      <c r="I10" s="126">
        <v>564</v>
      </c>
      <c r="J10" s="127">
        <f t="shared" si="0"/>
        <v>42908</v>
      </c>
      <c r="K10" s="151">
        <v>61.58</v>
      </c>
    </row>
    <row r="11" spans="1:13" ht="16.5" customHeight="1" thickBot="1" x14ac:dyDescent="0.25">
      <c r="A11" s="108" t="s">
        <v>342</v>
      </c>
      <c r="B11" s="272">
        <v>600035263</v>
      </c>
      <c r="C11" s="272">
        <v>60436140</v>
      </c>
      <c r="D11" s="74">
        <v>91652000503</v>
      </c>
      <c r="E11" s="29">
        <v>3113</v>
      </c>
      <c r="F11" s="128">
        <v>32611</v>
      </c>
      <c r="G11" s="128">
        <v>34</v>
      </c>
      <c r="H11" s="128">
        <v>11360</v>
      </c>
      <c r="I11" s="128">
        <v>568</v>
      </c>
      <c r="J11" s="129">
        <f t="shared" si="0"/>
        <v>44573</v>
      </c>
      <c r="K11" s="152">
        <v>65.680000000000007</v>
      </c>
    </row>
    <row r="12" spans="1:13" ht="19.5" customHeight="1" thickBot="1" x14ac:dyDescent="0.25">
      <c r="A12" s="71" t="s">
        <v>531</v>
      </c>
      <c r="B12" s="273"/>
      <c r="C12" s="273"/>
      <c r="D12" s="58"/>
      <c r="E12" s="30"/>
      <c r="F12" s="130">
        <f t="shared" ref="F12:K12" si="1">SUM(F7:F11)</f>
        <v>179548</v>
      </c>
      <c r="G12" s="130">
        <f t="shared" si="1"/>
        <v>347</v>
      </c>
      <c r="H12" s="130">
        <f t="shared" si="1"/>
        <v>62600</v>
      </c>
      <c r="I12" s="130">
        <f t="shared" si="1"/>
        <v>3411</v>
      </c>
      <c r="J12" s="130">
        <f t="shared" si="1"/>
        <v>245906</v>
      </c>
      <c r="K12" s="153">
        <f t="shared" si="1"/>
        <v>341.02</v>
      </c>
    </row>
    <row r="13" spans="1:13" ht="19.5" customHeight="1" x14ac:dyDescent="0.2">
      <c r="A13" s="61" t="s">
        <v>135</v>
      </c>
      <c r="B13" s="274"/>
      <c r="C13" s="274"/>
      <c r="D13" s="73"/>
      <c r="E13" s="17"/>
      <c r="F13" s="131"/>
      <c r="G13" s="131"/>
      <c r="H13" s="131"/>
      <c r="I13" s="131"/>
      <c r="J13" s="132"/>
      <c r="K13" s="154"/>
    </row>
    <row r="14" spans="1:13" ht="16.5" customHeight="1" x14ac:dyDescent="0.2">
      <c r="A14" s="83" t="s">
        <v>43</v>
      </c>
      <c r="B14" s="271">
        <v>600035620</v>
      </c>
      <c r="C14" s="271">
        <v>48134201</v>
      </c>
      <c r="D14" s="67">
        <v>91652000512</v>
      </c>
      <c r="E14" s="28">
        <v>3113</v>
      </c>
      <c r="F14" s="126">
        <v>17606</v>
      </c>
      <c r="G14" s="126">
        <v>68</v>
      </c>
      <c r="H14" s="126">
        <v>6150</v>
      </c>
      <c r="I14" s="126">
        <v>378</v>
      </c>
      <c r="J14" s="126">
        <f t="shared" ref="J14:J23" si="2">F14+G14+H14+I14</f>
        <v>24202</v>
      </c>
      <c r="K14" s="151">
        <v>34.58</v>
      </c>
    </row>
    <row r="15" spans="1:13" ht="16.5" customHeight="1" x14ac:dyDescent="0.2">
      <c r="A15" s="83" t="s">
        <v>441</v>
      </c>
      <c r="B15" s="271">
        <v>600035581</v>
      </c>
      <c r="C15" s="271">
        <v>47610859</v>
      </c>
      <c r="D15" s="67">
        <v>91652000514</v>
      </c>
      <c r="E15" s="28">
        <v>3113</v>
      </c>
      <c r="F15" s="126">
        <v>20077</v>
      </c>
      <c r="G15" s="126">
        <v>42</v>
      </c>
      <c r="H15" s="126">
        <v>7001</v>
      </c>
      <c r="I15" s="126">
        <v>420</v>
      </c>
      <c r="J15" s="126">
        <f t="shared" si="2"/>
        <v>27540</v>
      </c>
      <c r="K15" s="151">
        <v>39.44</v>
      </c>
    </row>
    <row r="16" spans="1:13" ht="25.5" x14ac:dyDescent="0.2">
      <c r="A16" s="83" t="s">
        <v>44</v>
      </c>
      <c r="B16" s="271">
        <v>600035638</v>
      </c>
      <c r="C16" s="271">
        <v>49624911</v>
      </c>
      <c r="D16" s="67">
        <v>91652000517</v>
      </c>
      <c r="E16" s="28">
        <v>3113</v>
      </c>
      <c r="F16" s="126">
        <v>27997</v>
      </c>
      <c r="G16" s="126">
        <v>51</v>
      </c>
      <c r="H16" s="126">
        <v>9760</v>
      </c>
      <c r="I16" s="126">
        <v>640</v>
      </c>
      <c r="J16" s="126">
        <f t="shared" si="2"/>
        <v>38448</v>
      </c>
      <c r="K16" s="151">
        <v>50.610000000000007</v>
      </c>
    </row>
    <row r="17" spans="1:11" ht="16.5" customHeight="1" x14ac:dyDescent="0.2">
      <c r="A17" s="83" t="s">
        <v>307</v>
      </c>
      <c r="B17" s="271">
        <v>600035689</v>
      </c>
      <c r="C17" s="271">
        <v>47610425</v>
      </c>
      <c r="D17" s="67">
        <v>91652000513</v>
      </c>
      <c r="E17" s="28">
        <v>3113</v>
      </c>
      <c r="F17" s="126">
        <v>22683</v>
      </c>
      <c r="G17" s="126">
        <v>85</v>
      </c>
      <c r="H17" s="126">
        <v>7922</v>
      </c>
      <c r="I17" s="126">
        <v>463</v>
      </c>
      <c r="J17" s="126">
        <f t="shared" si="2"/>
        <v>31153</v>
      </c>
      <c r="K17" s="151">
        <v>46.52</v>
      </c>
    </row>
    <row r="18" spans="1:11" ht="16.5" customHeight="1" x14ac:dyDescent="0.2">
      <c r="A18" s="83" t="s">
        <v>45</v>
      </c>
      <c r="B18" s="271">
        <v>600035662</v>
      </c>
      <c r="C18" s="271">
        <v>47609737</v>
      </c>
      <c r="D18" s="67">
        <v>91652000510</v>
      </c>
      <c r="E18" s="28">
        <v>3113</v>
      </c>
      <c r="F18" s="126">
        <v>36802</v>
      </c>
      <c r="G18" s="126">
        <v>163</v>
      </c>
      <c r="H18" s="126">
        <v>12862</v>
      </c>
      <c r="I18" s="126">
        <v>751</v>
      </c>
      <c r="J18" s="126">
        <f t="shared" si="2"/>
        <v>50578</v>
      </c>
      <c r="K18" s="151">
        <v>68.23</v>
      </c>
    </row>
    <row r="19" spans="1:11" ht="16.5" customHeight="1" x14ac:dyDescent="0.2">
      <c r="A19" s="83" t="s">
        <v>450</v>
      </c>
      <c r="B19" s="271">
        <v>600035590</v>
      </c>
      <c r="C19" s="271">
        <v>47611928</v>
      </c>
      <c r="D19" s="67">
        <v>91652000511</v>
      </c>
      <c r="E19" s="28">
        <v>3113</v>
      </c>
      <c r="F19" s="126">
        <v>37073</v>
      </c>
      <c r="G19" s="126">
        <v>96</v>
      </c>
      <c r="H19" s="126">
        <v>12934</v>
      </c>
      <c r="I19" s="126">
        <v>642</v>
      </c>
      <c r="J19" s="126">
        <f t="shared" si="2"/>
        <v>50745</v>
      </c>
      <c r="K19" s="151">
        <v>74.11</v>
      </c>
    </row>
    <row r="20" spans="1:11" ht="16.5" customHeight="1" x14ac:dyDescent="0.2">
      <c r="A20" s="83" t="s">
        <v>46</v>
      </c>
      <c r="B20" s="271">
        <v>600035646</v>
      </c>
      <c r="C20" s="271">
        <v>60460318</v>
      </c>
      <c r="D20" s="67">
        <v>91652000518</v>
      </c>
      <c r="E20" s="28">
        <v>3113</v>
      </c>
      <c r="F20" s="126">
        <v>23771</v>
      </c>
      <c r="G20" s="126">
        <v>127</v>
      </c>
      <c r="H20" s="126">
        <v>8315</v>
      </c>
      <c r="I20" s="126">
        <v>426</v>
      </c>
      <c r="J20" s="126">
        <f t="shared" si="2"/>
        <v>32639</v>
      </c>
      <c r="K20" s="151">
        <v>49.83</v>
      </c>
    </row>
    <row r="21" spans="1:11" ht="16.5" customHeight="1" x14ac:dyDescent="0.2">
      <c r="A21" s="83" t="s">
        <v>47</v>
      </c>
      <c r="B21" s="271">
        <v>600035611</v>
      </c>
      <c r="C21" s="271">
        <v>48132926</v>
      </c>
      <c r="D21" s="67">
        <v>91652000508</v>
      </c>
      <c r="E21" s="28">
        <v>3113</v>
      </c>
      <c r="F21" s="126">
        <v>33717</v>
      </c>
      <c r="G21" s="126">
        <v>117</v>
      </c>
      <c r="H21" s="126">
        <v>11773</v>
      </c>
      <c r="I21" s="126">
        <v>715</v>
      </c>
      <c r="J21" s="126">
        <f t="shared" si="2"/>
        <v>46322</v>
      </c>
      <c r="K21" s="151">
        <v>65.39</v>
      </c>
    </row>
    <row r="22" spans="1:11" ht="16.5" customHeight="1" x14ac:dyDescent="0.2">
      <c r="A22" s="83" t="s">
        <v>308</v>
      </c>
      <c r="B22" s="271">
        <v>600035573</v>
      </c>
      <c r="C22" s="271">
        <v>47609842</v>
      </c>
      <c r="D22" s="67">
        <v>91652000509</v>
      </c>
      <c r="E22" s="28">
        <v>3113</v>
      </c>
      <c r="F22" s="126">
        <v>29927</v>
      </c>
      <c r="G22" s="126">
        <v>48</v>
      </c>
      <c r="H22" s="126">
        <v>10431</v>
      </c>
      <c r="I22" s="126">
        <v>691</v>
      </c>
      <c r="J22" s="126">
        <f t="shared" si="2"/>
        <v>41097</v>
      </c>
      <c r="K22" s="151">
        <v>55.94</v>
      </c>
    </row>
    <row r="23" spans="1:11" ht="16.5" customHeight="1" thickBot="1" x14ac:dyDescent="0.25">
      <c r="A23" s="108" t="s">
        <v>352</v>
      </c>
      <c r="B23" s="272">
        <v>600035671</v>
      </c>
      <c r="C23" s="272">
        <v>47610361</v>
      </c>
      <c r="D23" s="74">
        <v>91652000515</v>
      </c>
      <c r="E23" s="29">
        <v>3113</v>
      </c>
      <c r="F23" s="133">
        <v>25867</v>
      </c>
      <c r="G23" s="134">
        <v>118</v>
      </c>
      <c r="H23" s="126">
        <v>9042</v>
      </c>
      <c r="I23" s="126">
        <v>559</v>
      </c>
      <c r="J23" s="129">
        <f t="shared" si="2"/>
        <v>35586</v>
      </c>
      <c r="K23" s="151">
        <v>50.33</v>
      </c>
    </row>
    <row r="24" spans="1:11" ht="19.5" customHeight="1" thickBot="1" x14ac:dyDescent="0.25">
      <c r="A24" s="71" t="s">
        <v>540</v>
      </c>
      <c r="B24" s="273"/>
      <c r="C24" s="273"/>
      <c r="D24" s="58"/>
      <c r="E24" s="30"/>
      <c r="F24" s="130">
        <f t="shared" ref="F24:K24" si="3">SUM(F14:F23)</f>
        <v>275520</v>
      </c>
      <c r="G24" s="130">
        <f t="shared" si="3"/>
        <v>915</v>
      </c>
      <c r="H24" s="130">
        <f t="shared" si="3"/>
        <v>96190</v>
      </c>
      <c r="I24" s="130">
        <f t="shared" si="3"/>
        <v>5685</v>
      </c>
      <c r="J24" s="130">
        <f t="shared" si="3"/>
        <v>378310</v>
      </c>
      <c r="K24" s="153">
        <f t="shared" si="3"/>
        <v>534.98</v>
      </c>
    </row>
    <row r="25" spans="1:11" ht="19.5" customHeight="1" x14ac:dyDescent="0.2">
      <c r="A25" s="61" t="s">
        <v>301</v>
      </c>
      <c r="B25" s="274"/>
      <c r="C25" s="274"/>
      <c r="D25" s="73"/>
      <c r="E25" s="17"/>
      <c r="F25" s="131"/>
      <c r="G25" s="131"/>
      <c r="H25" s="131"/>
      <c r="I25" s="131"/>
      <c r="J25" s="132"/>
      <c r="K25" s="154"/>
    </row>
    <row r="26" spans="1:11" ht="16.5" customHeight="1" x14ac:dyDescent="0.2">
      <c r="A26" s="83" t="s">
        <v>411</v>
      </c>
      <c r="B26" s="271">
        <v>600036146</v>
      </c>
      <c r="C26" s="271">
        <v>63831325</v>
      </c>
      <c r="D26" s="67">
        <v>91652000529</v>
      </c>
      <c r="E26" s="28">
        <v>3113</v>
      </c>
      <c r="F26" s="126">
        <v>21830</v>
      </c>
      <c r="G26" s="126">
        <v>0</v>
      </c>
      <c r="H26" s="126">
        <v>7597</v>
      </c>
      <c r="I26" s="126">
        <v>359</v>
      </c>
      <c r="J26" s="127">
        <f t="shared" ref="J26:J35" si="4">F26+G26+H26+I26</f>
        <v>29786</v>
      </c>
      <c r="K26" s="151">
        <v>43.79</v>
      </c>
    </row>
    <row r="27" spans="1:11" ht="16.5" customHeight="1" x14ac:dyDescent="0.2">
      <c r="A27" s="83" t="s">
        <v>309</v>
      </c>
      <c r="B27" s="271">
        <v>600036162</v>
      </c>
      <c r="C27" s="271">
        <v>63831333</v>
      </c>
      <c r="D27" s="67">
        <v>91652000525</v>
      </c>
      <c r="E27" s="28">
        <v>3113</v>
      </c>
      <c r="F27" s="126">
        <v>59105</v>
      </c>
      <c r="G27" s="126">
        <v>347</v>
      </c>
      <c r="H27" s="126">
        <v>20686</v>
      </c>
      <c r="I27" s="126">
        <v>1138</v>
      </c>
      <c r="J27" s="127">
        <f t="shared" si="4"/>
        <v>81276</v>
      </c>
      <c r="K27" s="151">
        <v>117.91000000000001</v>
      </c>
    </row>
    <row r="28" spans="1:11" ht="16.5" customHeight="1" x14ac:dyDescent="0.2">
      <c r="A28" s="83" t="s">
        <v>48</v>
      </c>
      <c r="B28" s="271">
        <v>600036201</v>
      </c>
      <c r="C28" s="271">
        <v>63831341</v>
      </c>
      <c r="D28" s="67">
        <v>91652000526</v>
      </c>
      <c r="E28" s="28">
        <v>3113</v>
      </c>
      <c r="F28" s="126">
        <v>37731</v>
      </c>
      <c r="G28" s="126">
        <v>89</v>
      </c>
      <c r="H28" s="126">
        <v>13161</v>
      </c>
      <c r="I28" s="126">
        <v>891</v>
      </c>
      <c r="J28" s="127">
        <f t="shared" si="4"/>
        <v>51872</v>
      </c>
      <c r="K28" s="151">
        <v>72.679999999999993</v>
      </c>
    </row>
    <row r="29" spans="1:11" ht="16.5" customHeight="1" x14ac:dyDescent="0.2">
      <c r="A29" s="83" t="s">
        <v>434</v>
      </c>
      <c r="B29" s="271">
        <v>600036171</v>
      </c>
      <c r="C29" s="271">
        <v>63831350</v>
      </c>
      <c r="D29" s="67">
        <v>91652000530</v>
      </c>
      <c r="E29" s="28">
        <v>3113</v>
      </c>
      <c r="F29" s="126">
        <v>38604</v>
      </c>
      <c r="G29" s="126">
        <v>17</v>
      </c>
      <c r="H29" s="126">
        <v>13440</v>
      </c>
      <c r="I29" s="126">
        <v>922</v>
      </c>
      <c r="J29" s="127">
        <f t="shared" si="4"/>
        <v>52983</v>
      </c>
      <c r="K29" s="151">
        <v>69.3</v>
      </c>
    </row>
    <row r="30" spans="1:11" ht="16.5" customHeight="1" x14ac:dyDescent="0.2">
      <c r="A30" s="83" t="s">
        <v>49</v>
      </c>
      <c r="B30" s="271">
        <v>600036120</v>
      </c>
      <c r="C30" s="271">
        <v>63831368</v>
      </c>
      <c r="D30" s="67">
        <v>91652000531</v>
      </c>
      <c r="E30" s="28">
        <v>3113</v>
      </c>
      <c r="F30" s="126">
        <v>42238</v>
      </c>
      <c r="G30" s="126">
        <v>106</v>
      </c>
      <c r="H30" s="126">
        <v>14735</v>
      </c>
      <c r="I30" s="126">
        <v>925</v>
      </c>
      <c r="J30" s="127">
        <f t="shared" si="4"/>
        <v>58004</v>
      </c>
      <c r="K30" s="151">
        <v>77.700000000000017</v>
      </c>
    </row>
    <row r="31" spans="1:11" ht="16.5" customHeight="1" x14ac:dyDescent="0.2">
      <c r="A31" s="83" t="s">
        <v>50</v>
      </c>
      <c r="B31" s="271">
        <v>600036227</v>
      </c>
      <c r="C31" s="271">
        <v>63831376</v>
      </c>
      <c r="D31" s="67">
        <v>91652000524</v>
      </c>
      <c r="E31" s="28">
        <v>3113</v>
      </c>
      <c r="F31" s="126">
        <v>23798</v>
      </c>
      <c r="G31" s="126">
        <v>34</v>
      </c>
      <c r="H31" s="126">
        <v>8293</v>
      </c>
      <c r="I31" s="126">
        <v>578</v>
      </c>
      <c r="J31" s="127">
        <f t="shared" si="4"/>
        <v>32703</v>
      </c>
      <c r="K31" s="151">
        <v>45.62</v>
      </c>
    </row>
    <row r="32" spans="1:11" ht="16.5" customHeight="1" x14ac:dyDescent="0.2">
      <c r="A32" s="83" t="s">
        <v>310</v>
      </c>
      <c r="B32" s="271">
        <v>600036111</v>
      </c>
      <c r="C32" s="271">
        <v>63831406</v>
      </c>
      <c r="D32" s="67">
        <v>91652000528</v>
      </c>
      <c r="E32" s="28">
        <v>3113</v>
      </c>
      <c r="F32" s="126">
        <v>50688</v>
      </c>
      <c r="G32" s="126">
        <v>169</v>
      </c>
      <c r="H32" s="126">
        <v>17697</v>
      </c>
      <c r="I32" s="126">
        <v>1015</v>
      </c>
      <c r="J32" s="127">
        <f t="shared" si="4"/>
        <v>69569</v>
      </c>
      <c r="K32" s="151">
        <v>99.169999999999987</v>
      </c>
    </row>
    <row r="33" spans="1:11" ht="16.5" customHeight="1" x14ac:dyDescent="0.2">
      <c r="A33" s="83" t="s">
        <v>51</v>
      </c>
      <c r="B33" s="271">
        <v>600036138</v>
      </c>
      <c r="C33" s="271">
        <v>63831392</v>
      </c>
      <c r="D33" s="67">
        <v>91652000521</v>
      </c>
      <c r="E33" s="28">
        <v>3113</v>
      </c>
      <c r="F33" s="126">
        <v>30606</v>
      </c>
      <c r="G33" s="126">
        <v>0</v>
      </c>
      <c r="H33" s="126">
        <v>10651</v>
      </c>
      <c r="I33" s="126">
        <v>643</v>
      </c>
      <c r="J33" s="127">
        <f t="shared" si="4"/>
        <v>41900</v>
      </c>
      <c r="K33" s="151">
        <v>61.54999999999999</v>
      </c>
    </row>
    <row r="34" spans="1:11" s="16" customFormat="1" ht="16.5" customHeight="1" x14ac:dyDescent="0.2">
      <c r="A34" s="83" t="s">
        <v>442</v>
      </c>
      <c r="B34" s="271">
        <v>600036197</v>
      </c>
      <c r="C34" s="271">
        <v>63831449</v>
      </c>
      <c r="D34" s="67">
        <v>91652000527</v>
      </c>
      <c r="E34" s="31">
        <v>3117</v>
      </c>
      <c r="F34" s="112">
        <v>24580</v>
      </c>
      <c r="G34" s="112">
        <v>25</v>
      </c>
      <c r="H34" s="112">
        <v>8562</v>
      </c>
      <c r="I34" s="112">
        <v>501</v>
      </c>
      <c r="J34" s="135">
        <f t="shared" si="4"/>
        <v>33668</v>
      </c>
      <c r="K34" s="115">
        <v>45.629999999999995</v>
      </c>
    </row>
    <row r="35" spans="1:11" ht="15" customHeight="1" thickBot="1" x14ac:dyDescent="0.25">
      <c r="A35" s="83" t="s">
        <v>52</v>
      </c>
      <c r="B35" s="271">
        <v>600036219</v>
      </c>
      <c r="C35" s="271">
        <v>63831431</v>
      </c>
      <c r="D35" s="67">
        <v>91652000520</v>
      </c>
      <c r="E35" s="28">
        <v>3113</v>
      </c>
      <c r="F35" s="126">
        <v>25394</v>
      </c>
      <c r="G35" s="126">
        <v>14</v>
      </c>
      <c r="H35" s="126">
        <v>8842</v>
      </c>
      <c r="I35" s="126">
        <v>434</v>
      </c>
      <c r="J35" s="127">
        <f t="shared" si="4"/>
        <v>34684</v>
      </c>
      <c r="K35" s="151">
        <v>51.73</v>
      </c>
    </row>
    <row r="36" spans="1:11" ht="19.5" customHeight="1" thickBot="1" x14ac:dyDescent="0.25">
      <c r="A36" s="71" t="s">
        <v>532</v>
      </c>
      <c r="B36" s="273"/>
      <c r="C36" s="273"/>
      <c r="D36" s="58"/>
      <c r="E36" s="30"/>
      <c r="F36" s="130">
        <f t="shared" ref="F36:K36" si="5">SUM(F26:F35)</f>
        <v>354574</v>
      </c>
      <c r="G36" s="130">
        <f t="shared" si="5"/>
        <v>801</v>
      </c>
      <c r="H36" s="130">
        <f t="shared" si="5"/>
        <v>123664</v>
      </c>
      <c r="I36" s="130">
        <f t="shared" si="5"/>
        <v>7406</v>
      </c>
      <c r="J36" s="130">
        <f t="shared" si="5"/>
        <v>486445</v>
      </c>
      <c r="K36" s="153">
        <f t="shared" si="5"/>
        <v>685.07999999999993</v>
      </c>
    </row>
    <row r="37" spans="1:11" ht="19.5" customHeight="1" x14ac:dyDescent="0.2">
      <c r="A37" s="61" t="s">
        <v>137</v>
      </c>
      <c r="B37" s="274"/>
      <c r="C37" s="274"/>
      <c r="D37" s="73"/>
      <c r="E37" s="17"/>
      <c r="F37" s="131"/>
      <c r="G37" s="131"/>
      <c r="H37" s="131"/>
      <c r="I37" s="131"/>
      <c r="J37" s="132"/>
      <c r="K37" s="154"/>
    </row>
    <row r="38" spans="1:11" ht="16.5" customHeight="1" x14ac:dyDescent="0.2">
      <c r="A38" s="83" t="s">
        <v>311</v>
      </c>
      <c r="B38" s="271">
        <v>600037053</v>
      </c>
      <c r="C38" s="271">
        <v>45242810</v>
      </c>
      <c r="D38" s="67">
        <v>91652000532</v>
      </c>
      <c r="E38" s="28">
        <v>3113</v>
      </c>
      <c r="F38" s="126">
        <v>37147</v>
      </c>
      <c r="G38" s="126">
        <v>59</v>
      </c>
      <c r="H38" s="126">
        <v>12947</v>
      </c>
      <c r="I38" s="126">
        <v>832</v>
      </c>
      <c r="J38" s="127">
        <f t="shared" ref="J38:J58" si="6">F38+G38+H38+I38</f>
        <v>50985</v>
      </c>
      <c r="K38" s="151">
        <v>70.400000000000006</v>
      </c>
    </row>
    <row r="39" spans="1:11" ht="25.5" x14ac:dyDescent="0.2">
      <c r="A39" s="218" t="s">
        <v>541</v>
      </c>
      <c r="B39" s="275">
        <v>600037142</v>
      </c>
      <c r="C39" s="276">
        <v>60435917</v>
      </c>
      <c r="D39" s="67">
        <v>91652000544</v>
      </c>
      <c r="E39" s="28">
        <v>3113</v>
      </c>
      <c r="F39" s="126">
        <v>35286</v>
      </c>
      <c r="G39" s="126">
        <v>85</v>
      </c>
      <c r="H39" s="126">
        <v>12308</v>
      </c>
      <c r="I39" s="126">
        <v>821</v>
      </c>
      <c r="J39" s="127">
        <f t="shared" si="6"/>
        <v>48500</v>
      </c>
      <c r="K39" s="151">
        <v>65.97</v>
      </c>
    </row>
    <row r="40" spans="1:11" ht="16.5" customHeight="1" x14ac:dyDescent="0.2">
      <c r="A40" s="107" t="s">
        <v>53</v>
      </c>
      <c r="B40" s="277">
        <v>600037151</v>
      </c>
      <c r="C40" s="277">
        <v>60436221</v>
      </c>
      <c r="D40" s="67">
        <v>91652000543</v>
      </c>
      <c r="E40" s="28">
        <v>3113</v>
      </c>
      <c r="F40" s="126">
        <v>40602</v>
      </c>
      <c r="G40" s="126">
        <v>76</v>
      </c>
      <c r="H40" s="126">
        <v>14155</v>
      </c>
      <c r="I40" s="126">
        <v>902</v>
      </c>
      <c r="J40" s="127">
        <f t="shared" si="6"/>
        <v>55735</v>
      </c>
      <c r="K40" s="151">
        <v>72.59</v>
      </c>
    </row>
    <row r="41" spans="1:11" ht="16.5" customHeight="1" x14ac:dyDescent="0.2">
      <c r="A41" s="83" t="s">
        <v>312</v>
      </c>
      <c r="B41" s="271">
        <v>600037096</v>
      </c>
      <c r="C41" s="271">
        <v>47611642</v>
      </c>
      <c r="D41" s="67">
        <v>91652000535</v>
      </c>
      <c r="E41" s="28">
        <v>3113</v>
      </c>
      <c r="F41" s="126">
        <v>36967</v>
      </c>
      <c r="G41" s="126">
        <v>110</v>
      </c>
      <c r="H41" s="126">
        <v>12902</v>
      </c>
      <c r="I41" s="126">
        <v>937</v>
      </c>
      <c r="J41" s="127">
        <f t="shared" si="6"/>
        <v>50916</v>
      </c>
      <c r="K41" s="151">
        <v>67.14</v>
      </c>
    </row>
    <row r="42" spans="1:11" ht="16.5" customHeight="1" x14ac:dyDescent="0.2">
      <c r="A42" s="83" t="s">
        <v>54</v>
      </c>
      <c r="B42" s="271">
        <v>600037037</v>
      </c>
      <c r="C42" s="271">
        <v>47611413</v>
      </c>
      <c r="D42" s="67">
        <v>91652000534</v>
      </c>
      <c r="E42" s="28">
        <v>3113</v>
      </c>
      <c r="F42" s="126">
        <v>25142</v>
      </c>
      <c r="G42" s="126">
        <v>128</v>
      </c>
      <c r="H42" s="126">
        <v>8793</v>
      </c>
      <c r="I42" s="126">
        <v>609</v>
      </c>
      <c r="J42" s="127">
        <f t="shared" si="6"/>
        <v>34672</v>
      </c>
      <c r="K42" s="151">
        <v>46.940000000000005</v>
      </c>
    </row>
    <row r="43" spans="1:11" ht="16.5" customHeight="1" x14ac:dyDescent="0.2">
      <c r="A43" s="83" t="s">
        <v>55</v>
      </c>
      <c r="B43" s="271">
        <v>600037061</v>
      </c>
      <c r="C43" s="271">
        <v>61384216</v>
      </c>
      <c r="D43" s="67">
        <v>91652000551</v>
      </c>
      <c r="E43" s="28">
        <v>3113</v>
      </c>
      <c r="F43" s="126">
        <v>43168</v>
      </c>
      <c r="G43" s="126">
        <v>172</v>
      </c>
      <c r="H43" s="126">
        <v>15081</v>
      </c>
      <c r="I43" s="126">
        <v>981</v>
      </c>
      <c r="J43" s="127">
        <f t="shared" si="6"/>
        <v>59402</v>
      </c>
      <c r="K43" s="151">
        <v>80.47</v>
      </c>
    </row>
    <row r="44" spans="1:11" ht="25.5" x14ac:dyDescent="0.2">
      <c r="A44" s="83" t="s">
        <v>448</v>
      </c>
      <c r="B44" s="271">
        <v>691012636</v>
      </c>
      <c r="C44" s="278" t="s">
        <v>542</v>
      </c>
      <c r="D44" s="67">
        <v>91652001547</v>
      </c>
      <c r="E44" s="28">
        <v>3113</v>
      </c>
      <c r="F44" s="126">
        <v>35323</v>
      </c>
      <c r="G44" s="126">
        <v>211</v>
      </c>
      <c r="H44" s="126">
        <v>12364</v>
      </c>
      <c r="I44" s="126">
        <v>663</v>
      </c>
      <c r="J44" s="127">
        <f t="shared" si="6"/>
        <v>48561</v>
      </c>
      <c r="K44" s="151">
        <v>60.820000000000007</v>
      </c>
    </row>
    <row r="45" spans="1:11" ht="16.5" customHeight="1" x14ac:dyDescent="0.2">
      <c r="A45" s="83" t="s">
        <v>56</v>
      </c>
      <c r="B45" s="271">
        <v>600037215</v>
      </c>
      <c r="C45" s="271">
        <v>61384828</v>
      </c>
      <c r="D45" s="67">
        <v>91652000549</v>
      </c>
      <c r="E45" s="28">
        <v>3113</v>
      </c>
      <c r="F45" s="126">
        <v>52825</v>
      </c>
      <c r="G45" s="126">
        <v>130</v>
      </c>
      <c r="H45" s="126">
        <v>18427</v>
      </c>
      <c r="I45" s="126">
        <v>1091</v>
      </c>
      <c r="J45" s="127">
        <f t="shared" si="6"/>
        <v>72473</v>
      </c>
      <c r="K45" s="151">
        <v>91.35</v>
      </c>
    </row>
    <row r="46" spans="1:11" ht="25.5" x14ac:dyDescent="0.2">
      <c r="A46" s="83" t="s">
        <v>57</v>
      </c>
      <c r="B46" s="271">
        <v>600005399</v>
      </c>
      <c r="C46" s="271">
        <v>48134023</v>
      </c>
      <c r="D46" s="67">
        <v>91652000537</v>
      </c>
      <c r="E46" s="28">
        <v>3113</v>
      </c>
      <c r="F46" s="126">
        <v>42285</v>
      </c>
      <c r="G46" s="126">
        <v>114</v>
      </c>
      <c r="H46" s="126">
        <v>14754</v>
      </c>
      <c r="I46" s="126">
        <v>777</v>
      </c>
      <c r="J46" s="127">
        <f t="shared" si="6"/>
        <v>57930</v>
      </c>
      <c r="K46" s="151">
        <v>79.06</v>
      </c>
    </row>
    <row r="47" spans="1:11" ht="16.5" customHeight="1" x14ac:dyDescent="0.2">
      <c r="A47" s="83" t="s">
        <v>58</v>
      </c>
      <c r="B47" s="271">
        <v>600037177</v>
      </c>
      <c r="C47" s="271">
        <v>61386201</v>
      </c>
      <c r="D47" s="67">
        <v>91652000554</v>
      </c>
      <c r="E47" s="28">
        <v>3113</v>
      </c>
      <c r="F47" s="126">
        <v>23076</v>
      </c>
      <c r="G47" s="126">
        <v>51</v>
      </c>
      <c r="H47" s="126">
        <v>8048</v>
      </c>
      <c r="I47" s="126">
        <v>513</v>
      </c>
      <c r="J47" s="127">
        <f t="shared" si="6"/>
        <v>31688</v>
      </c>
      <c r="K47" s="151">
        <v>44.260000000000005</v>
      </c>
    </row>
    <row r="48" spans="1:11" ht="16.5" customHeight="1" x14ac:dyDescent="0.2">
      <c r="A48" s="83" t="s">
        <v>59</v>
      </c>
      <c r="B48" s="271">
        <v>600037193</v>
      </c>
      <c r="C48" s="271">
        <v>60435348</v>
      </c>
      <c r="D48" s="67">
        <v>91652000547</v>
      </c>
      <c r="E48" s="28">
        <v>3113</v>
      </c>
      <c r="F48" s="126">
        <v>34990</v>
      </c>
      <c r="G48" s="126">
        <v>85</v>
      </c>
      <c r="H48" s="126">
        <v>12205</v>
      </c>
      <c r="I48" s="126">
        <v>712</v>
      </c>
      <c r="J48" s="127">
        <f t="shared" si="6"/>
        <v>47992</v>
      </c>
      <c r="K48" s="151">
        <v>66.850000000000009</v>
      </c>
    </row>
    <row r="49" spans="1:11" ht="16.5" customHeight="1" x14ac:dyDescent="0.2">
      <c r="A49" s="83" t="s">
        <v>60</v>
      </c>
      <c r="B49" s="271">
        <v>600037169</v>
      </c>
      <c r="C49" s="271">
        <v>61384704</v>
      </c>
      <c r="D49" s="67">
        <v>91652000553</v>
      </c>
      <c r="E49" s="28">
        <v>3113</v>
      </c>
      <c r="F49" s="126">
        <v>32016</v>
      </c>
      <c r="G49" s="126">
        <v>102</v>
      </c>
      <c r="H49" s="126">
        <v>11176</v>
      </c>
      <c r="I49" s="126">
        <v>729</v>
      </c>
      <c r="J49" s="127">
        <f t="shared" si="6"/>
        <v>44023</v>
      </c>
      <c r="K49" s="151">
        <v>58.320000000000007</v>
      </c>
    </row>
    <row r="50" spans="1:11" ht="16.5" customHeight="1" x14ac:dyDescent="0.2">
      <c r="A50" s="83" t="s">
        <v>61</v>
      </c>
      <c r="B50" s="271">
        <v>600037100</v>
      </c>
      <c r="C50" s="271">
        <v>48132900</v>
      </c>
      <c r="D50" s="67">
        <v>91652000538</v>
      </c>
      <c r="E50" s="28">
        <v>3113</v>
      </c>
      <c r="F50" s="126">
        <v>28225</v>
      </c>
      <c r="G50" s="126">
        <v>51</v>
      </c>
      <c r="H50" s="126">
        <v>9839</v>
      </c>
      <c r="I50" s="126">
        <v>632</v>
      </c>
      <c r="J50" s="127">
        <f t="shared" si="6"/>
        <v>38747</v>
      </c>
      <c r="K50" s="151">
        <v>53.92</v>
      </c>
    </row>
    <row r="51" spans="1:11" ht="25.5" x14ac:dyDescent="0.2">
      <c r="A51" s="83" t="s">
        <v>62</v>
      </c>
      <c r="B51" s="271">
        <v>600037207</v>
      </c>
      <c r="C51" s="271">
        <v>60435909</v>
      </c>
      <c r="D51" s="67">
        <v>91652000542</v>
      </c>
      <c r="E51" s="28">
        <v>3113</v>
      </c>
      <c r="F51" s="126">
        <v>20331</v>
      </c>
      <c r="G51" s="126">
        <v>34</v>
      </c>
      <c r="H51" s="126">
        <v>7087</v>
      </c>
      <c r="I51" s="126">
        <v>403</v>
      </c>
      <c r="J51" s="127">
        <f t="shared" si="6"/>
        <v>27855</v>
      </c>
      <c r="K51" s="151">
        <v>38.820000000000007</v>
      </c>
    </row>
    <row r="52" spans="1:11" ht="16.5" customHeight="1" x14ac:dyDescent="0.2">
      <c r="A52" s="83" t="s">
        <v>63</v>
      </c>
      <c r="B52" s="271">
        <v>600037479</v>
      </c>
      <c r="C52" s="271">
        <v>61384224</v>
      </c>
      <c r="D52" s="67">
        <v>91652000552</v>
      </c>
      <c r="E52" s="28">
        <v>3113</v>
      </c>
      <c r="F52" s="126">
        <v>25707</v>
      </c>
      <c r="G52" s="126">
        <v>135</v>
      </c>
      <c r="H52" s="126">
        <v>8992</v>
      </c>
      <c r="I52" s="126">
        <v>491</v>
      </c>
      <c r="J52" s="127">
        <f t="shared" si="6"/>
        <v>35325</v>
      </c>
      <c r="K52" s="151">
        <v>50.49</v>
      </c>
    </row>
    <row r="53" spans="1:11" ht="16.5" customHeight="1" x14ac:dyDescent="0.2">
      <c r="A53" s="83" t="s">
        <v>353</v>
      </c>
      <c r="B53" s="271">
        <v>600037266</v>
      </c>
      <c r="C53" s="271">
        <v>60435674</v>
      </c>
      <c r="D53" s="67">
        <v>91652000545</v>
      </c>
      <c r="E53" s="28">
        <v>3113</v>
      </c>
      <c r="F53" s="126">
        <v>52017</v>
      </c>
      <c r="G53" s="126">
        <v>127</v>
      </c>
      <c r="H53" s="126">
        <v>18145</v>
      </c>
      <c r="I53" s="126">
        <v>991</v>
      </c>
      <c r="J53" s="127">
        <f t="shared" si="6"/>
        <v>71280</v>
      </c>
      <c r="K53" s="151">
        <v>102.44</v>
      </c>
    </row>
    <row r="54" spans="1:11" ht="16.5" customHeight="1" x14ac:dyDescent="0.2">
      <c r="A54" s="83" t="s">
        <v>64</v>
      </c>
      <c r="B54" s="271">
        <v>600037355</v>
      </c>
      <c r="C54" s="271">
        <v>60435640</v>
      </c>
      <c r="D54" s="67">
        <v>91652000546</v>
      </c>
      <c r="E54" s="28">
        <v>3113</v>
      </c>
      <c r="F54" s="126">
        <v>15499</v>
      </c>
      <c r="G54" s="126">
        <v>85</v>
      </c>
      <c r="H54" s="126">
        <v>5422</v>
      </c>
      <c r="I54" s="126">
        <v>290</v>
      </c>
      <c r="J54" s="127">
        <f t="shared" si="6"/>
        <v>21296</v>
      </c>
      <c r="K54" s="151">
        <v>29.72</v>
      </c>
    </row>
    <row r="55" spans="1:11" ht="16.5" customHeight="1" x14ac:dyDescent="0.2">
      <c r="A55" s="83" t="s">
        <v>65</v>
      </c>
      <c r="B55" s="271">
        <v>600037339</v>
      </c>
      <c r="C55" s="271">
        <v>61384755</v>
      </c>
      <c r="D55" s="67">
        <v>91652000550</v>
      </c>
      <c r="E55" s="28">
        <v>3113</v>
      </c>
      <c r="F55" s="126">
        <v>22352</v>
      </c>
      <c r="G55" s="126">
        <v>85</v>
      </c>
      <c r="H55" s="126">
        <v>7807</v>
      </c>
      <c r="I55" s="126">
        <v>465</v>
      </c>
      <c r="J55" s="127">
        <f t="shared" si="6"/>
        <v>30709</v>
      </c>
      <c r="K55" s="151">
        <v>44.29</v>
      </c>
    </row>
    <row r="56" spans="1:11" ht="16.5" customHeight="1" x14ac:dyDescent="0.2">
      <c r="A56" s="83" t="s">
        <v>192</v>
      </c>
      <c r="B56" s="271">
        <v>600037347</v>
      </c>
      <c r="C56" s="271">
        <v>61384518</v>
      </c>
      <c r="D56" s="67">
        <v>91652000548</v>
      </c>
      <c r="E56" s="28">
        <v>3113</v>
      </c>
      <c r="F56" s="126">
        <v>38453</v>
      </c>
      <c r="G56" s="126">
        <v>68</v>
      </c>
      <c r="H56" s="126">
        <v>13405</v>
      </c>
      <c r="I56" s="126">
        <v>709</v>
      </c>
      <c r="J56" s="127">
        <f t="shared" si="6"/>
        <v>52635</v>
      </c>
      <c r="K56" s="151">
        <v>78.009999999999991</v>
      </c>
    </row>
    <row r="57" spans="1:11" ht="16.5" customHeight="1" x14ac:dyDescent="0.2">
      <c r="A57" s="83" t="s">
        <v>66</v>
      </c>
      <c r="B57" s="271">
        <v>600037363</v>
      </c>
      <c r="C57" s="271">
        <v>60435500</v>
      </c>
      <c r="D57" s="67">
        <v>91652000541</v>
      </c>
      <c r="E57" s="28">
        <v>3113</v>
      </c>
      <c r="F57" s="126">
        <v>30144</v>
      </c>
      <c r="G57" s="126">
        <v>227</v>
      </c>
      <c r="H57" s="126">
        <v>10567</v>
      </c>
      <c r="I57" s="126">
        <v>694</v>
      </c>
      <c r="J57" s="127">
        <f t="shared" si="6"/>
        <v>41632</v>
      </c>
      <c r="K57" s="151">
        <v>57.17</v>
      </c>
    </row>
    <row r="58" spans="1:11" ht="16.5" customHeight="1" x14ac:dyDescent="0.2">
      <c r="A58" s="83" t="s">
        <v>67</v>
      </c>
      <c r="B58" s="271">
        <v>600037321</v>
      </c>
      <c r="C58" s="271">
        <v>47611456</v>
      </c>
      <c r="D58" s="67">
        <v>91652000539</v>
      </c>
      <c r="E58" s="28">
        <v>3113</v>
      </c>
      <c r="F58" s="126">
        <v>30715</v>
      </c>
      <c r="G58" s="126">
        <v>230</v>
      </c>
      <c r="H58" s="126">
        <v>10767</v>
      </c>
      <c r="I58" s="126">
        <v>678</v>
      </c>
      <c r="J58" s="127">
        <f t="shared" si="6"/>
        <v>42390</v>
      </c>
      <c r="K58" s="151">
        <v>57.600000000000009</v>
      </c>
    </row>
    <row r="59" spans="1:11" ht="19.5" customHeight="1" x14ac:dyDescent="0.2">
      <c r="A59" s="79" t="s">
        <v>41</v>
      </c>
      <c r="B59" s="270"/>
      <c r="C59" s="270"/>
      <c r="D59" s="80"/>
      <c r="E59" s="22"/>
      <c r="F59" s="136"/>
      <c r="G59" s="136"/>
      <c r="H59" s="136"/>
      <c r="I59" s="136"/>
      <c r="J59" s="137"/>
      <c r="K59" s="155"/>
    </row>
    <row r="60" spans="1:11" ht="16.5" customHeight="1" thickBot="1" x14ac:dyDescent="0.25">
      <c r="A60" s="108" t="s">
        <v>313</v>
      </c>
      <c r="B60" s="272">
        <v>600037461</v>
      </c>
      <c r="C60" s="272">
        <v>62931377</v>
      </c>
      <c r="D60" s="74">
        <v>91652000679</v>
      </c>
      <c r="E60" s="29">
        <v>3113</v>
      </c>
      <c r="F60" s="126">
        <v>55288</v>
      </c>
      <c r="G60" s="126">
        <v>660</v>
      </c>
      <c r="H60" s="126">
        <v>19463</v>
      </c>
      <c r="I60" s="126">
        <v>1119</v>
      </c>
      <c r="J60" s="129">
        <f>F60+G60+H60+I60</f>
        <v>76530</v>
      </c>
      <c r="K60" s="151">
        <v>102.72</v>
      </c>
    </row>
    <row r="61" spans="1:11" ht="19.5" customHeight="1" thickBot="1" x14ac:dyDescent="0.25">
      <c r="A61" s="71" t="s">
        <v>543</v>
      </c>
      <c r="B61" s="273"/>
      <c r="C61" s="273"/>
      <c r="D61" s="58"/>
      <c r="E61" s="30"/>
      <c r="F61" s="130">
        <f t="shared" ref="F61:J61" si="7">SUM(F38:F60)</f>
        <v>757558</v>
      </c>
      <c r="G61" s="130">
        <f t="shared" si="7"/>
        <v>3025</v>
      </c>
      <c r="H61" s="130">
        <f t="shared" si="7"/>
        <v>264654</v>
      </c>
      <c r="I61" s="130">
        <f t="shared" si="7"/>
        <v>16039</v>
      </c>
      <c r="J61" s="130">
        <f t="shared" si="7"/>
        <v>1041276</v>
      </c>
      <c r="K61" s="153">
        <f t="shared" ref="K61" si="8">SUM(K38:K60)</f>
        <v>1419.3500000000001</v>
      </c>
    </row>
    <row r="62" spans="1:11" ht="19.5" customHeight="1" x14ac:dyDescent="0.2">
      <c r="A62" s="61" t="s">
        <v>138</v>
      </c>
      <c r="B62" s="274"/>
      <c r="C62" s="274"/>
      <c r="D62" s="73"/>
      <c r="E62" s="17"/>
      <c r="F62" s="131"/>
      <c r="G62" s="131"/>
      <c r="H62" s="131"/>
      <c r="I62" s="131"/>
      <c r="J62" s="132"/>
      <c r="K62" s="154"/>
    </row>
    <row r="63" spans="1:11" ht="25.5" x14ac:dyDescent="0.2">
      <c r="A63" s="83" t="s">
        <v>469</v>
      </c>
      <c r="B63" s="271">
        <v>600038289</v>
      </c>
      <c r="C63" s="271">
        <v>65990722</v>
      </c>
      <c r="D63" s="67">
        <v>91652000556</v>
      </c>
      <c r="E63" s="28">
        <v>3113</v>
      </c>
      <c r="F63" s="126">
        <v>20779</v>
      </c>
      <c r="G63" s="126">
        <v>39</v>
      </c>
      <c r="H63" s="126">
        <v>7244</v>
      </c>
      <c r="I63" s="126">
        <v>414</v>
      </c>
      <c r="J63" s="127">
        <f t="shared" ref="J63:J75" si="9">F63+G63+H63+I63</f>
        <v>28476</v>
      </c>
      <c r="K63" s="151">
        <v>39.950000000000003</v>
      </c>
    </row>
    <row r="64" spans="1:11" ht="25.5" x14ac:dyDescent="0.2">
      <c r="A64" s="83" t="s">
        <v>470</v>
      </c>
      <c r="B64" s="271">
        <v>600038211</v>
      </c>
      <c r="C64" s="271">
        <v>69781869</v>
      </c>
      <c r="D64" s="67">
        <v>91652000566</v>
      </c>
      <c r="E64" s="28">
        <v>3113</v>
      </c>
      <c r="F64" s="126">
        <v>37785</v>
      </c>
      <c r="G64" s="126">
        <v>135</v>
      </c>
      <c r="H64" s="126">
        <v>13195</v>
      </c>
      <c r="I64" s="126">
        <v>842</v>
      </c>
      <c r="J64" s="127">
        <f t="shared" si="9"/>
        <v>51957</v>
      </c>
      <c r="K64" s="151">
        <v>67.319999999999993</v>
      </c>
    </row>
    <row r="65" spans="1:11" ht="25.5" x14ac:dyDescent="0.2">
      <c r="A65" s="83" t="s">
        <v>582</v>
      </c>
      <c r="B65" s="271">
        <v>600038246</v>
      </c>
      <c r="C65" s="271">
        <v>44851987</v>
      </c>
      <c r="D65" s="67">
        <v>91652000555</v>
      </c>
      <c r="E65" s="28">
        <v>3113</v>
      </c>
      <c r="F65" s="126">
        <v>22008</v>
      </c>
      <c r="G65" s="126">
        <v>85</v>
      </c>
      <c r="H65" s="126">
        <v>7688</v>
      </c>
      <c r="I65" s="126">
        <v>329</v>
      </c>
      <c r="J65" s="127">
        <f t="shared" si="9"/>
        <v>30110</v>
      </c>
      <c r="K65" s="151">
        <v>45.97</v>
      </c>
    </row>
    <row r="66" spans="1:11" ht="25.5" x14ac:dyDescent="0.2">
      <c r="A66" s="83" t="s">
        <v>471</v>
      </c>
      <c r="B66" s="271">
        <v>600038475</v>
      </c>
      <c r="C66" s="271">
        <v>65993527</v>
      </c>
      <c r="D66" s="67">
        <v>91652000557</v>
      </c>
      <c r="E66" s="28">
        <v>3113</v>
      </c>
      <c r="F66" s="126">
        <v>59977</v>
      </c>
      <c r="G66" s="126">
        <v>205</v>
      </c>
      <c r="H66" s="126">
        <v>20941</v>
      </c>
      <c r="I66" s="126">
        <v>1184</v>
      </c>
      <c r="J66" s="127">
        <f t="shared" si="9"/>
        <v>82307</v>
      </c>
      <c r="K66" s="151">
        <v>120.54</v>
      </c>
    </row>
    <row r="67" spans="1:11" ht="25.5" x14ac:dyDescent="0.2">
      <c r="A67" s="83" t="s">
        <v>472</v>
      </c>
      <c r="B67" s="271">
        <v>600038301</v>
      </c>
      <c r="C67" s="271">
        <v>70107416</v>
      </c>
      <c r="D67" s="67">
        <v>91652000567</v>
      </c>
      <c r="E67" s="28">
        <v>3113</v>
      </c>
      <c r="F67" s="126">
        <v>27929</v>
      </c>
      <c r="G67" s="126">
        <v>35</v>
      </c>
      <c r="H67" s="126">
        <v>9731</v>
      </c>
      <c r="I67" s="126">
        <v>463</v>
      </c>
      <c r="J67" s="127">
        <f t="shared" si="9"/>
        <v>38158</v>
      </c>
      <c r="K67" s="151">
        <v>55.870000000000005</v>
      </c>
    </row>
    <row r="68" spans="1:11" ht="16.5" customHeight="1" x14ac:dyDescent="0.2">
      <c r="A68" s="83" t="s">
        <v>473</v>
      </c>
      <c r="B68" s="271">
        <v>600038441</v>
      </c>
      <c r="C68" s="271">
        <v>69781761</v>
      </c>
      <c r="D68" s="67">
        <v>91652000563</v>
      </c>
      <c r="E68" s="28">
        <v>3113</v>
      </c>
      <c r="F68" s="126">
        <v>37673</v>
      </c>
      <c r="G68" s="126">
        <v>59</v>
      </c>
      <c r="H68" s="126">
        <v>13130</v>
      </c>
      <c r="I68" s="126">
        <v>825</v>
      </c>
      <c r="J68" s="127">
        <f t="shared" si="9"/>
        <v>51687</v>
      </c>
      <c r="K68" s="151">
        <v>75.430000000000007</v>
      </c>
    </row>
    <row r="69" spans="1:11" ht="16.5" customHeight="1" x14ac:dyDescent="0.2">
      <c r="A69" s="83" t="s">
        <v>451</v>
      </c>
      <c r="B69" s="271">
        <v>691013063</v>
      </c>
      <c r="C69" s="278" t="s">
        <v>544</v>
      </c>
      <c r="D69" s="67">
        <v>91652001548</v>
      </c>
      <c r="E69" s="28">
        <v>3113</v>
      </c>
      <c r="F69" s="126">
        <v>23691</v>
      </c>
      <c r="G69" s="126">
        <v>52</v>
      </c>
      <c r="H69" s="126">
        <v>8262</v>
      </c>
      <c r="I69" s="126">
        <v>512</v>
      </c>
      <c r="J69" s="127">
        <f t="shared" si="9"/>
        <v>32517</v>
      </c>
      <c r="K69" s="151">
        <v>45.68</v>
      </c>
    </row>
    <row r="70" spans="1:11" ht="16.5" customHeight="1" x14ac:dyDescent="0.2">
      <c r="A70" s="83" t="s">
        <v>474</v>
      </c>
      <c r="B70" s="271">
        <v>600038343</v>
      </c>
      <c r="C70" s="271">
        <v>69781885</v>
      </c>
      <c r="D70" s="67">
        <v>91652000564</v>
      </c>
      <c r="E70" s="28">
        <v>3117</v>
      </c>
      <c r="F70" s="126">
        <v>14796</v>
      </c>
      <c r="G70" s="126">
        <v>38</v>
      </c>
      <c r="H70" s="126">
        <v>5162</v>
      </c>
      <c r="I70" s="126">
        <v>351</v>
      </c>
      <c r="J70" s="127">
        <f t="shared" si="9"/>
        <v>20347</v>
      </c>
      <c r="K70" s="151">
        <v>27.74</v>
      </c>
    </row>
    <row r="71" spans="1:11" ht="25.5" x14ac:dyDescent="0.2">
      <c r="A71" s="83" t="s">
        <v>475</v>
      </c>
      <c r="B71" s="271">
        <v>600038360</v>
      </c>
      <c r="C71" s="271">
        <v>69781931</v>
      </c>
      <c r="D71" s="67">
        <v>91652000558</v>
      </c>
      <c r="E71" s="28">
        <v>3113</v>
      </c>
      <c r="F71" s="126">
        <v>28701</v>
      </c>
      <c r="G71" s="126">
        <v>152</v>
      </c>
      <c r="H71" s="126">
        <v>10039</v>
      </c>
      <c r="I71" s="126">
        <v>503</v>
      </c>
      <c r="J71" s="127">
        <f t="shared" si="9"/>
        <v>39395</v>
      </c>
      <c r="K71" s="151">
        <v>61.010000000000005</v>
      </c>
    </row>
    <row r="72" spans="1:11" ht="25.5" x14ac:dyDescent="0.2">
      <c r="A72" s="83" t="s">
        <v>476</v>
      </c>
      <c r="B72" s="271">
        <v>600038424</v>
      </c>
      <c r="C72" s="271">
        <v>69781907</v>
      </c>
      <c r="D72" s="67">
        <v>91652000565</v>
      </c>
      <c r="E72" s="28">
        <v>3113</v>
      </c>
      <c r="F72" s="126">
        <v>42104</v>
      </c>
      <c r="G72" s="126">
        <v>85</v>
      </c>
      <c r="H72" s="126">
        <v>14681</v>
      </c>
      <c r="I72" s="126">
        <v>868</v>
      </c>
      <c r="J72" s="127">
        <f t="shared" si="9"/>
        <v>57738</v>
      </c>
      <c r="K72" s="151">
        <v>80.239999999999995</v>
      </c>
    </row>
    <row r="73" spans="1:11" ht="25.5" x14ac:dyDescent="0.2">
      <c r="A73" s="83" t="s">
        <v>477</v>
      </c>
      <c r="B73" s="271">
        <v>600038467</v>
      </c>
      <c r="C73" s="271">
        <v>70107661</v>
      </c>
      <c r="D73" s="67">
        <v>91652000569</v>
      </c>
      <c r="E73" s="28">
        <v>3113</v>
      </c>
      <c r="F73" s="126">
        <v>37192</v>
      </c>
      <c r="G73" s="126">
        <v>59</v>
      </c>
      <c r="H73" s="126">
        <v>12963</v>
      </c>
      <c r="I73" s="126">
        <v>681</v>
      </c>
      <c r="J73" s="127">
        <f t="shared" si="9"/>
        <v>50895</v>
      </c>
      <c r="K73" s="151">
        <v>74.249999999999986</v>
      </c>
    </row>
    <row r="74" spans="1:11" ht="25.5" x14ac:dyDescent="0.2">
      <c r="A74" s="83" t="s">
        <v>478</v>
      </c>
      <c r="B74" s="271">
        <v>600038238</v>
      </c>
      <c r="C74" s="271">
        <v>69781745</v>
      </c>
      <c r="D74" s="67">
        <v>91652000570</v>
      </c>
      <c r="E74" s="28">
        <v>3113</v>
      </c>
      <c r="F74" s="126">
        <v>68204</v>
      </c>
      <c r="G74" s="126">
        <v>34</v>
      </c>
      <c r="H74" s="126">
        <v>23747</v>
      </c>
      <c r="I74" s="126">
        <v>1394</v>
      </c>
      <c r="J74" s="127">
        <f t="shared" si="9"/>
        <v>93379</v>
      </c>
      <c r="K74" s="151">
        <v>132.08999999999997</v>
      </c>
    </row>
    <row r="75" spans="1:11" ht="25.5" x14ac:dyDescent="0.2">
      <c r="A75" s="83" t="s">
        <v>479</v>
      </c>
      <c r="B75" s="271">
        <v>600038297</v>
      </c>
      <c r="C75" s="271">
        <v>69781877</v>
      </c>
      <c r="D75" s="67">
        <v>91652000559</v>
      </c>
      <c r="E75" s="28">
        <v>3113</v>
      </c>
      <c r="F75" s="126">
        <v>48095</v>
      </c>
      <c r="G75" s="126">
        <v>182</v>
      </c>
      <c r="H75" s="126">
        <v>16799</v>
      </c>
      <c r="I75" s="126">
        <v>1010</v>
      </c>
      <c r="J75" s="127">
        <f t="shared" si="9"/>
        <v>66086</v>
      </c>
      <c r="K75" s="151">
        <v>93.63</v>
      </c>
    </row>
    <row r="76" spans="1:11" ht="19.5" customHeight="1" x14ac:dyDescent="0.2">
      <c r="A76" s="79" t="s">
        <v>250</v>
      </c>
      <c r="B76" s="270"/>
      <c r="C76" s="270"/>
      <c r="D76" s="80"/>
      <c r="E76" s="22"/>
      <c r="F76" s="136"/>
      <c r="G76" s="136"/>
      <c r="H76" s="136"/>
      <c r="I76" s="136"/>
      <c r="J76" s="137"/>
      <c r="K76" s="155"/>
    </row>
    <row r="77" spans="1:11" ht="16.5" customHeight="1" thickBot="1" x14ac:dyDescent="0.25">
      <c r="A77" s="108" t="s">
        <v>68</v>
      </c>
      <c r="B77" s="272">
        <v>600038327</v>
      </c>
      <c r="C77" s="272">
        <v>70108391</v>
      </c>
      <c r="D77" s="74">
        <v>91652000687</v>
      </c>
      <c r="E77" s="29">
        <v>3113</v>
      </c>
      <c r="F77" s="126">
        <v>34753</v>
      </c>
      <c r="G77" s="126">
        <v>169</v>
      </c>
      <c r="H77" s="126">
        <v>12151</v>
      </c>
      <c r="I77" s="126">
        <v>614</v>
      </c>
      <c r="J77" s="127">
        <f>F77+G77+H77+I77</f>
        <v>47687</v>
      </c>
      <c r="K77" s="151">
        <v>73.569999999999993</v>
      </c>
    </row>
    <row r="78" spans="1:11" ht="19.5" customHeight="1" thickBot="1" x14ac:dyDescent="0.25">
      <c r="A78" s="71" t="s">
        <v>545</v>
      </c>
      <c r="B78" s="273"/>
      <c r="C78" s="273"/>
      <c r="D78" s="58"/>
      <c r="E78" s="30"/>
      <c r="F78" s="130">
        <f t="shared" ref="F78:J78" si="10">SUM(F63:F77)</f>
        <v>503687</v>
      </c>
      <c r="G78" s="130">
        <f t="shared" si="10"/>
        <v>1329</v>
      </c>
      <c r="H78" s="130">
        <f t="shared" si="10"/>
        <v>175733</v>
      </c>
      <c r="I78" s="130">
        <f t="shared" si="10"/>
        <v>9990</v>
      </c>
      <c r="J78" s="130">
        <f t="shared" si="10"/>
        <v>690739</v>
      </c>
      <c r="K78" s="153">
        <f t="shared" ref="K78" si="11">SUM(K63:K77)</f>
        <v>993.29000000000019</v>
      </c>
    </row>
    <row r="79" spans="1:11" ht="19.5" customHeight="1" x14ac:dyDescent="0.2">
      <c r="A79" s="61" t="s">
        <v>139</v>
      </c>
      <c r="B79" s="274"/>
      <c r="C79" s="274"/>
      <c r="D79" s="73"/>
      <c r="E79" s="17"/>
      <c r="F79" s="131"/>
      <c r="G79" s="131"/>
      <c r="H79" s="131"/>
      <c r="I79" s="131"/>
      <c r="J79" s="132"/>
      <c r="K79" s="154"/>
    </row>
    <row r="80" spans="1:11" ht="16.5" customHeight="1" x14ac:dyDescent="0.2">
      <c r="A80" s="83" t="s">
        <v>69</v>
      </c>
      <c r="B80" s="271">
        <v>600039048</v>
      </c>
      <c r="C80" s="271">
        <v>48133809</v>
      </c>
      <c r="D80" s="67">
        <v>91652000579</v>
      </c>
      <c r="E80" s="28">
        <v>3113</v>
      </c>
      <c r="F80" s="126">
        <v>55982</v>
      </c>
      <c r="G80" s="126">
        <v>31</v>
      </c>
      <c r="H80" s="126">
        <v>19492</v>
      </c>
      <c r="I80" s="126">
        <v>1130</v>
      </c>
      <c r="J80" s="127">
        <f t="shared" ref="J80:J94" si="12">F80+G80+H80+I80</f>
        <v>76635</v>
      </c>
      <c r="K80" s="151">
        <v>108.49000000000001</v>
      </c>
    </row>
    <row r="81" spans="1:14" ht="16.5" customHeight="1" x14ac:dyDescent="0.2">
      <c r="A81" s="83" t="s">
        <v>70</v>
      </c>
      <c r="B81" s="271">
        <v>600039218</v>
      </c>
      <c r="C81" s="271">
        <v>63834341</v>
      </c>
      <c r="D81" s="67">
        <v>91652000585</v>
      </c>
      <c r="E81" s="28">
        <v>3113</v>
      </c>
      <c r="F81" s="126">
        <v>42962</v>
      </c>
      <c r="G81" s="126">
        <v>174</v>
      </c>
      <c r="H81" s="126">
        <v>15010</v>
      </c>
      <c r="I81" s="126">
        <v>929</v>
      </c>
      <c r="J81" s="127">
        <f t="shared" si="12"/>
        <v>59075</v>
      </c>
      <c r="K81" s="151">
        <v>79.929999999999978</v>
      </c>
    </row>
    <row r="82" spans="1:14" s="16" customFormat="1" ht="16.5" customHeight="1" x14ac:dyDescent="0.2">
      <c r="A82" s="83" t="s">
        <v>314</v>
      </c>
      <c r="B82" s="271">
        <v>600039064</v>
      </c>
      <c r="C82" s="271">
        <v>48133833</v>
      </c>
      <c r="D82" s="67">
        <v>91652000571</v>
      </c>
      <c r="E82" s="31">
        <v>3113</v>
      </c>
      <c r="F82" s="112">
        <v>46680</v>
      </c>
      <c r="G82" s="112">
        <v>80</v>
      </c>
      <c r="H82" s="112">
        <v>16272</v>
      </c>
      <c r="I82" s="112">
        <v>960</v>
      </c>
      <c r="J82" s="135">
        <f t="shared" si="12"/>
        <v>63992</v>
      </c>
      <c r="K82" s="115">
        <v>90.59999999999998</v>
      </c>
      <c r="N82" s="8"/>
    </row>
    <row r="83" spans="1:14" ht="25.5" x14ac:dyDescent="0.2">
      <c r="A83" s="83" t="s">
        <v>71</v>
      </c>
      <c r="B83" s="271">
        <v>600039099</v>
      </c>
      <c r="C83" s="271">
        <v>49624521</v>
      </c>
      <c r="D83" s="67">
        <v>91652000584</v>
      </c>
      <c r="E83" s="28">
        <v>3113</v>
      </c>
      <c r="F83" s="126">
        <v>37862</v>
      </c>
      <c r="G83" s="126">
        <v>127</v>
      </c>
      <c r="H83" s="126">
        <v>13219</v>
      </c>
      <c r="I83" s="126">
        <v>658</v>
      </c>
      <c r="J83" s="127">
        <f t="shared" si="12"/>
        <v>51866</v>
      </c>
      <c r="K83" s="151">
        <v>79.789999999999992</v>
      </c>
    </row>
    <row r="84" spans="1:14" ht="16.5" customHeight="1" x14ac:dyDescent="0.2">
      <c r="A84" s="83" t="s">
        <v>384</v>
      </c>
      <c r="B84" s="271">
        <v>600039102</v>
      </c>
      <c r="C84" s="271">
        <v>48133850</v>
      </c>
      <c r="D84" s="67">
        <v>91652000574</v>
      </c>
      <c r="E84" s="28">
        <v>3113</v>
      </c>
      <c r="F84" s="126">
        <v>50681</v>
      </c>
      <c r="G84" s="126">
        <v>228</v>
      </c>
      <c r="H84" s="126">
        <v>17714</v>
      </c>
      <c r="I84" s="126">
        <v>1026</v>
      </c>
      <c r="J84" s="127">
        <f t="shared" si="12"/>
        <v>69649</v>
      </c>
      <c r="K84" s="151">
        <v>102.10000000000001</v>
      </c>
    </row>
    <row r="85" spans="1:14" ht="16.5" customHeight="1" x14ac:dyDescent="0.2">
      <c r="A85" s="83" t="s">
        <v>443</v>
      </c>
      <c r="B85" s="271">
        <v>600039072</v>
      </c>
      <c r="C85" s="271">
        <v>68407122</v>
      </c>
      <c r="D85" s="67">
        <v>91652000587</v>
      </c>
      <c r="E85" s="28">
        <v>3113</v>
      </c>
      <c r="F85" s="126">
        <v>44050</v>
      </c>
      <c r="G85" s="126">
        <v>276</v>
      </c>
      <c r="H85" s="126">
        <v>15423</v>
      </c>
      <c r="I85" s="126">
        <v>831</v>
      </c>
      <c r="J85" s="127">
        <f t="shared" si="12"/>
        <v>60580</v>
      </c>
      <c r="K85" s="151">
        <v>87.240000000000009</v>
      </c>
    </row>
    <row r="86" spans="1:14" ht="16.5" customHeight="1" x14ac:dyDescent="0.2">
      <c r="A86" s="83" t="s">
        <v>72</v>
      </c>
      <c r="B86" s="271">
        <v>600039081</v>
      </c>
      <c r="C86" s="271">
        <v>48133795</v>
      </c>
      <c r="D86" s="67">
        <v>91652000581</v>
      </c>
      <c r="E86" s="28">
        <v>3113</v>
      </c>
      <c r="F86" s="126">
        <v>44498</v>
      </c>
      <c r="G86" s="126">
        <v>152</v>
      </c>
      <c r="H86" s="126">
        <v>15537</v>
      </c>
      <c r="I86" s="126">
        <v>898</v>
      </c>
      <c r="J86" s="127">
        <f t="shared" si="12"/>
        <v>61085</v>
      </c>
      <c r="K86" s="151">
        <v>88.5</v>
      </c>
    </row>
    <row r="87" spans="1:14" ht="16.5" customHeight="1" x14ac:dyDescent="0.2">
      <c r="A87" s="83" t="s">
        <v>73</v>
      </c>
      <c r="B87" s="271">
        <v>600039129</v>
      </c>
      <c r="C87" s="271">
        <v>67798543</v>
      </c>
      <c r="D87" s="67">
        <v>91652000588</v>
      </c>
      <c r="E87" s="28">
        <v>3113</v>
      </c>
      <c r="F87" s="126">
        <v>44178</v>
      </c>
      <c r="G87" s="126">
        <v>190</v>
      </c>
      <c r="H87" s="126">
        <v>15438</v>
      </c>
      <c r="I87" s="126">
        <v>869</v>
      </c>
      <c r="J87" s="127">
        <f t="shared" si="12"/>
        <v>60675</v>
      </c>
      <c r="K87" s="151">
        <v>88.109999999999985</v>
      </c>
    </row>
    <row r="88" spans="1:14" ht="25.5" x14ac:dyDescent="0.2">
      <c r="A88" s="83" t="s">
        <v>433</v>
      </c>
      <c r="B88" s="271">
        <v>600039111</v>
      </c>
      <c r="C88" s="271">
        <v>48133892</v>
      </c>
      <c r="D88" s="67">
        <v>91652000572</v>
      </c>
      <c r="E88" s="28">
        <v>3113</v>
      </c>
      <c r="F88" s="126">
        <v>56558</v>
      </c>
      <c r="G88" s="126">
        <v>270</v>
      </c>
      <c r="H88" s="126">
        <v>19773</v>
      </c>
      <c r="I88" s="126">
        <v>1127</v>
      </c>
      <c r="J88" s="127">
        <f t="shared" si="12"/>
        <v>77728</v>
      </c>
      <c r="K88" s="151">
        <v>110.65</v>
      </c>
    </row>
    <row r="89" spans="1:14" ht="16.5" customHeight="1" x14ac:dyDescent="0.2">
      <c r="A89" s="83" t="s">
        <v>74</v>
      </c>
      <c r="B89" s="271">
        <v>600039137</v>
      </c>
      <c r="C89" s="271">
        <v>48133906</v>
      </c>
      <c r="D89" s="67">
        <v>91652000582</v>
      </c>
      <c r="E89" s="28">
        <v>3113</v>
      </c>
      <c r="F89" s="126">
        <v>24201</v>
      </c>
      <c r="G89" s="126">
        <v>85</v>
      </c>
      <c r="H89" s="126">
        <v>8451</v>
      </c>
      <c r="I89" s="126">
        <v>534</v>
      </c>
      <c r="J89" s="127">
        <f t="shared" si="12"/>
        <v>33271</v>
      </c>
      <c r="K89" s="151">
        <v>46.47</v>
      </c>
    </row>
    <row r="90" spans="1:14" ht="16.5" customHeight="1" x14ac:dyDescent="0.2">
      <c r="A90" s="83" t="s">
        <v>75</v>
      </c>
      <c r="B90" s="271">
        <v>600039145</v>
      </c>
      <c r="C90" s="271">
        <v>48133761</v>
      </c>
      <c r="D90" s="67">
        <v>91652000577</v>
      </c>
      <c r="E90" s="28">
        <v>3113</v>
      </c>
      <c r="F90" s="126">
        <v>40285</v>
      </c>
      <c r="G90" s="126">
        <v>236</v>
      </c>
      <c r="H90" s="126">
        <v>14099</v>
      </c>
      <c r="I90" s="126">
        <v>902</v>
      </c>
      <c r="J90" s="127">
        <f t="shared" si="12"/>
        <v>55522</v>
      </c>
      <c r="K90" s="151">
        <v>75.45</v>
      </c>
    </row>
    <row r="91" spans="1:14" x14ac:dyDescent="0.2">
      <c r="A91" s="83" t="s">
        <v>76</v>
      </c>
      <c r="B91" s="271">
        <v>600039153</v>
      </c>
      <c r="C91" s="271">
        <v>48133787</v>
      </c>
      <c r="D91" s="67">
        <v>91652000578</v>
      </c>
      <c r="E91" s="28">
        <v>3113</v>
      </c>
      <c r="F91" s="126">
        <v>44371</v>
      </c>
      <c r="G91" s="126">
        <v>102</v>
      </c>
      <c r="H91" s="126">
        <v>15476</v>
      </c>
      <c r="I91" s="126">
        <v>882</v>
      </c>
      <c r="J91" s="127">
        <f t="shared" si="12"/>
        <v>60831</v>
      </c>
      <c r="K91" s="151">
        <v>87.63</v>
      </c>
    </row>
    <row r="92" spans="1:14" ht="16.5" customHeight="1" x14ac:dyDescent="0.2">
      <c r="A92" s="83" t="s">
        <v>480</v>
      </c>
      <c r="B92" s="271">
        <v>600039161</v>
      </c>
      <c r="C92" s="271">
        <v>48133779</v>
      </c>
      <c r="D92" s="67">
        <v>91652000573</v>
      </c>
      <c r="E92" s="28">
        <v>3113</v>
      </c>
      <c r="F92" s="126">
        <v>43317</v>
      </c>
      <c r="G92" s="126">
        <v>347</v>
      </c>
      <c r="H92" s="126">
        <v>15192</v>
      </c>
      <c r="I92" s="126">
        <v>923</v>
      </c>
      <c r="J92" s="127">
        <f t="shared" si="12"/>
        <v>59779</v>
      </c>
      <c r="K92" s="151">
        <v>85.93</v>
      </c>
    </row>
    <row r="93" spans="1:14" ht="25.5" x14ac:dyDescent="0.2">
      <c r="A93" s="83" t="s">
        <v>77</v>
      </c>
      <c r="B93" s="271">
        <v>600039170</v>
      </c>
      <c r="C93" s="271">
        <v>48133817</v>
      </c>
      <c r="D93" s="67">
        <v>91652000575</v>
      </c>
      <c r="E93" s="28">
        <v>3113</v>
      </c>
      <c r="F93" s="126">
        <v>31802</v>
      </c>
      <c r="G93" s="126">
        <v>61</v>
      </c>
      <c r="H93" s="126">
        <v>11088</v>
      </c>
      <c r="I93" s="126">
        <v>575</v>
      </c>
      <c r="J93" s="127">
        <f t="shared" si="12"/>
        <v>43526</v>
      </c>
      <c r="K93" s="151">
        <v>66.86</v>
      </c>
    </row>
    <row r="94" spans="1:14" ht="16.5" customHeight="1" x14ac:dyDescent="0.2">
      <c r="A94" s="83" t="s">
        <v>78</v>
      </c>
      <c r="B94" s="271">
        <v>600039196</v>
      </c>
      <c r="C94" s="271">
        <v>48133914</v>
      </c>
      <c r="D94" s="67">
        <v>91652000576</v>
      </c>
      <c r="E94" s="28">
        <v>3113</v>
      </c>
      <c r="F94" s="126">
        <v>59690</v>
      </c>
      <c r="G94" s="126">
        <v>401</v>
      </c>
      <c r="H94" s="126">
        <v>20908</v>
      </c>
      <c r="I94" s="126">
        <v>1092</v>
      </c>
      <c r="J94" s="127">
        <f t="shared" si="12"/>
        <v>82091</v>
      </c>
      <c r="K94" s="151">
        <v>125.49999999999999</v>
      </c>
    </row>
    <row r="95" spans="1:14" ht="19.5" customHeight="1" x14ac:dyDescent="0.2">
      <c r="A95" s="79" t="s">
        <v>251</v>
      </c>
      <c r="B95" s="270"/>
      <c r="C95" s="270"/>
      <c r="D95" s="80"/>
      <c r="E95" s="22"/>
      <c r="F95" s="136"/>
      <c r="G95" s="136"/>
      <c r="H95" s="136"/>
      <c r="I95" s="136"/>
      <c r="J95" s="136"/>
      <c r="K95" s="155"/>
    </row>
    <row r="96" spans="1:14" ht="16.5" customHeight="1" x14ac:dyDescent="0.2">
      <c r="A96" s="83" t="s">
        <v>410</v>
      </c>
      <c r="B96" s="271">
        <v>600039005</v>
      </c>
      <c r="C96" s="271">
        <v>70106576</v>
      </c>
      <c r="D96" s="67">
        <v>91652000699</v>
      </c>
      <c r="E96" s="28">
        <v>3113</v>
      </c>
      <c r="F96" s="126">
        <v>19068</v>
      </c>
      <c r="G96" s="126">
        <v>146</v>
      </c>
      <c r="H96" s="126">
        <v>6685</v>
      </c>
      <c r="I96" s="126">
        <v>345</v>
      </c>
      <c r="J96" s="127">
        <f>F96+G96+H96+I96</f>
        <v>26244</v>
      </c>
      <c r="K96" s="151">
        <v>35.830000000000005</v>
      </c>
    </row>
    <row r="97" spans="1:11" ht="19.5" customHeight="1" x14ac:dyDescent="0.2">
      <c r="A97" s="79" t="s">
        <v>252</v>
      </c>
      <c r="B97" s="270"/>
      <c r="C97" s="270"/>
      <c r="D97" s="80"/>
      <c r="E97" s="22"/>
      <c r="F97" s="136"/>
      <c r="G97" s="136"/>
      <c r="H97" s="136"/>
      <c r="I97" s="136"/>
      <c r="J97" s="136"/>
      <c r="K97" s="155"/>
    </row>
    <row r="98" spans="1:11" ht="16.5" customHeight="1" x14ac:dyDescent="0.2">
      <c r="A98" s="99" t="s">
        <v>385</v>
      </c>
      <c r="B98" s="85">
        <v>600039200</v>
      </c>
      <c r="C98" s="67">
        <v>49624539</v>
      </c>
      <c r="D98" s="67">
        <v>91652000698</v>
      </c>
      <c r="E98" s="28">
        <v>3113</v>
      </c>
      <c r="F98" s="126">
        <v>41898</v>
      </c>
      <c r="G98" s="126">
        <v>127</v>
      </c>
      <c r="H98" s="126">
        <v>14623</v>
      </c>
      <c r="I98" s="126">
        <v>605</v>
      </c>
      <c r="J98" s="127">
        <f>F98+G98+H98+I98</f>
        <v>57253</v>
      </c>
      <c r="K98" s="151">
        <v>86.01</v>
      </c>
    </row>
    <row r="99" spans="1:11" ht="19.5" customHeight="1" x14ac:dyDescent="0.2">
      <c r="A99" s="79" t="s">
        <v>249</v>
      </c>
      <c r="B99" s="270"/>
      <c r="C99" s="270"/>
      <c r="D99" s="80"/>
      <c r="E99" s="22"/>
      <c r="F99" s="136"/>
      <c r="G99" s="136"/>
      <c r="H99" s="136"/>
      <c r="I99" s="136"/>
      <c r="J99" s="136"/>
      <c r="K99" s="155"/>
    </row>
    <row r="100" spans="1:11" ht="16.5" customHeight="1" thickBot="1" x14ac:dyDescent="0.25">
      <c r="A100" s="108" t="s">
        <v>79</v>
      </c>
      <c r="B100" s="272">
        <v>600039030</v>
      </c>
      <c r="C100" s="272">
        <v>60434651</v>
      </c>
      <c r="D100" s="74">
        <v>91652000697</v>
      </c>
      <c r="E100" s="29">
        <v>3113</v>
      </c>
      <c r="F100" s="128">
        <v>36928</v>
      </c>
      <c r="G100" s="128">
        <v>120</v>
      </c>
      <c r="H100" s="128">
        <v>12892</v>
      </c>
      <c r="I100" s="128">
        <v>892</v>
      </c>
      <c r="J100" s="129">
        <f>F100+G100+H100+I100</f>
        <v>50832</v>
      </c>
      <c r="K100" s="152">
        <v>72.88</v>
      </c>
    </row>
    <row r="101" spans="1:11" ht="19.5" customHeight="1" thickBot="1" x14ac:dyDescent="0.25">
      <c r="A101" s="71" t="s">
        <v>546</v>
      </c>
      <c r="B101" s="273"/>
      <c r="C101" s="273"/>
      <c r="D101" s="58"/>
      <c r="E101" s="30"/>
      <c r="F101" s="130">
        <f t="shared" ref="F101:I101" si="13">SUM(F80:F100)</f>
        <v>765011</v>
      </c>
      <c r="G101" s="130">
        <f t="shared" si="13"/>
        <v>3153</v>
      </c>
      <c r="H101" s="130">
        <f t="shared" si="13"/>
        <v>267292</v>
      </c>
      <c r="I101" s="130">
        <f t="shared" si="13"/>
        <v>15178</v>
      </c>
      <c r="J101" s="130">
        <f t="shared" ref="J101:K101" si="14">SUM(J80:J100)</f>
        <v>1050634</v>
      </c>
      <c r="K101" s="153">
        <f t="shared" si="14"/>
        <v>1517.9699999999998</v>
      </c>
    </row>
    <row r="102" spans="1:11" ht="19.5" customHeight="1" x14ac:dyDescent="0.2">
      <c r="A102" s="61" t="s">
        <v>140</v>
      </c>
      <c r="B102" s="274"/>
      <c r="C102" s="274"/>
      <c r="D102" s="73"/>
      <c r="E102" s="17"/>
      <c r="F102" s="131"/>
      <c r="G102" s="131"/>
      <c r="H102" s="131"/>
      <c r="I102" s="131"/>
      <c r="J102" s="132"/>
      <c r="K102" s="154"/>
    </row>
    <row r="103" spans="1:11" ht="25.5" x14ac:dyDescent="0.2">
      <c r="A103" s="83" t="s">
        <v>80</v>
      </c>
      <c r="B103" s="271">
        <v>600039404</v>
      </c>
      <c r="C103" s="271">
        <v>62930958</v>
      </c>
      <c r="D103" s="67">
        <v>91652000592</v>
      </c>
      <c r="E103" s="28">
        <v>3113</v>
      </c>
      <c r="F103" s="126">
        <v>26296</v>
      </c>
      <c r="G103" s="126">
        <v>59</v>
      </c>
      <c r="H103" s="126">
        <v>9171</v>
      </c>
      <c r="I103" s="126">
        <v>624</v>
      </c>
      <c r="J103" s="129">
        <f t="shared" ref="J103:J108" si="15">F103+G103+H103+I103</f>
        <v>36150</v>
      </c>
      <c r="K103" s="151">
        <v>49.029999999999994</v>
      </c>
    </row>
    <row r="104" spans="1:11" ht="16.5" customHeight="1" x14ac:dyDescent="0.2">
      <c r="A104" s="83" t="s">
        <v>81</v>
      </c>
      <c r="B104" s="271">
        <v>600039382</v>
      </c>
      <c r="C104" s="271">
        <v>61389820</v>
      </c>
      <c r="D104" s="67">
        <v>91652000591</v>
      </c>
      <c r="E104" s="28">
        <v>3113</v>
      </c>
      <c r="F104" s="126">
        <v>34526</v>
      </c>
      <c r="G104" s="126">
        <v>85</v>
      </c>
      <c r="H104" s="126">
        <v>12044</v>
      </c>
      <c r="I104" s="126">
        <v>721</v>
      </c>
      <c r="J104" s="127">
        <f t="shared" si="15"/>
        <v>47376</v>
      </c>
      <c r="K104" s="151">
        <v>69.730000000000018</v>
      </c>
    </row>
    <row r="105" spans="1:11" ht="16.5" customHeight="1" x14ac:dyDescent="0.2">
      <c r="A105" s="83" t="s">
        <v>82</v>
      </c>
      <c r="B105" s="271">
        <v>600039439</v>
      </c>
      <c r="C105" s="271">
        <v>62931016</v>
      </c>
      <c r="D105" s="67">
        <v>91652000595</v>
      </c>
      <c r="E105" s="28">
        <v>3113</v>
      </c>
      <c r="F105" s="126">
        <v>36442</v>
      </c>
      <c r="G105" s="126">
        <v>169</v>
      </c>
      <c r="H105" s="126">
        <v>12739</v>
      </c>
      <c r="I105" s="126">
        <v>787</v>
      </c>
      <c r="J105" s="127">
        <f t="shared" si="15"/>
        <v>50137</v>
      </c>
      <c r="K105" s="151">
        <v>73.22</v>
      </c>
    </row>
    <row r="106" spans="1:11" ht="16.5" customHeight="1" x14ac:dyDescent="0.2">
      <c r="A106" s="83" t="s">
        <v>83</v>
      </c>
      <c r="B106" s="271">
        <v>600039391</v>
      </c>
      <c r="C106" s="271">
        <v>61389838</v>
      </c>
      <c r="D106" s="67">
        <v>91652000590</v>
      </c>
      <c r="E106" s="28">
        <v>3113</v>
      </c>
      <c r="F106" s="126">
        <v>74294</v>
      </c>
      <c r="G106" s="126">
        <v>144</v>
      </c>
      <c r="H106" s="126">
        <v>25903</v>
      </c>
      <c r="I106" s="126">
        <v>1463</v>
      </c>
      <c r="J106" s="127">
        <f t="shared" si="15"/>
        <v>101804</v>
      </c>
      <c r="K106" s="151">
        <v>143.94</v>
      </c>
    </row>
    <row r="107" spans="1:11" ht="16.5" customHeight="1" x14ac:dyDescent="0.2">
      <c r="A107" s="83" t="s">
        <v>84</v>
      </c>
      <c r="B107" s="271">
        <v>600039412</v>
      </c>
      <c r="C107" s="271">
        <v>62930991</v>
      </c>
      <c r="D107" s="67">
        <v>91652000594</v>
      </c>
      <c r="E107" s="28">
        <v>3113</v>
      </c>
      <c r="F107" s="126">
        <v>44401</v>
      </c>
      <c r="G107" s="126">
        <v>198</v>
      </c>
      <c r="H107" s="126">
        <v>15518</v>
      </c>
      <c r="I107" s="126">
        <v>839</v>
      </c>
      <c r="J107" s="127">
        <f t="shared" si="15"/>
        <v>60956</v>
      </c>
      <c r="K107" s="151">
        <v>87.57</v>
      </c>
    </row>
    <row r="108" spans="1:11" ht="25.5" x14ac:dyDescent="0.2">
      <c r="A108" s="107" t="s">
        <v>85</v>
      </c>
      <c r="B108" s="277">
        <v>600039374</v>
      </c>
      <c r="C108" s="277">
        <v>60435216</v>
      </c>
      <c r="D108" s="78">
        <v>91652000589</v>
      </c>
      <c r="E108" s="32">
        <v>3113</v>
      </c>
      <c r="F108" s="138">
        <v>45240</v>
      </c>
      <c r="G108" s="138">
        <v>296</v>
      </c>
      <c r="H108" s="138">
        <v>15844</v>
      </c>
      <c r="I108" s="138">
        <v>952</v>
      </c>
      <c r="J108" s="139">
        <f t="shared" si="15"/>
        <v>62332</v>
      </c>
      <c r="K108" s="156">
        <v>88.859999999999985</v>
      </c>
    </row>
    <row r="109" spans="1:11" ht="19.5" customHeight="1" x14ac:dyDescent="0.2">
      <c r="A109" s="79" t="s">
        <v>248</v>
      </c>
      <c r="B109" s="270"/>
      <c r="C109" s="270"/>
      <c r="D109" s="80"/>
      <c r="E109" s="22"/>
      <c r="F109" s="136"/>
      <c r="G109" s="136"/>
      <c r="H109" s="136"/>
      <c r="I109" s="136"/>
      <c r="J109" s="136"/>
      <c r="K109" s="155"/>
    </row>
    <row r="110" spans="1:11" ht="16.5" customHeight="1" thickBot="1" x14ac:dyDescent="0.25">
      <c r="A110" s="109" t="s">
        <v>86</v>
      </c>
      <c r="B110" s="279">
        <v>600039447</v>
      </c>
      <c r="C110" s="279">
        <v>70997365</v>
      </c>
      <c r="D110" s="103">
        <v>91652001329</v>
      </c>
      <c r="E110" s="33">
        <v>3117</v>
      </c>
      <c r="F110" s="133">
        <v>10490</v>
      </c>
      <c r="G110" s="133">
        <v>387</v>
      </c>
      <c r="H110" s="133">
        <v>3781</v>
      </c>
      <c r="I110" s="133">
        <v>236</v>
      </c>
      <c r="J110" s="140">
        <f>F110+G110+H110+I110</f>
        <v>14894</v>
      </c>
      <c r="K110" s="157">
        <v>20.02</v>
      </c>
    </row>
    <row r="111" spans="1:11" ht="19.5" customHeight="1" thickBot="1" x14ac:dyDescent="0.25">
      <c r="A111" s="71" t="s">
        <v>547</v>
      </c>
      <c r="B111" s="273"/>
      <c r="C111" s="273"/>
      <c r="D111" s="58"/>
      <c r="E111" s="30"/>
      <c r="F111" s="130">
        <f t="shared" ref="F111:J111" si="16">SUM(F103:F110)</f>
        <v>271689</v>
      </c>
      <c r="G111" s="130">
        <f t="shared" si="16"/>
        <v>1338</v>
      </c>
      <c r="H111" s="130">
        <f t="shared" si="16"/>
        <v>95000</v>
      </c>
      <c r="I111" s="130">
        <f t="shared" si="16"/>
        <v>5622</v>
      </c>
      <c r="J111" s="130">
        <f t="shared" si="16"/>
        <v>373649</v>
      </c>
      <c r="K111" s="153">
        <f t="shared" ref="K111" si="17">SUM(K103:K110)</f>
        <v>532.37</v>
      </c>
    </row>
    <row r="112" spans="1:11" ht="19.5" customHeight="1" x14ac:dyDescent="0.2">
      <c r="A112" s="61" t="s">
        <v>141</v>
      </c>
      <c r="B112" s="274"/>
      <c r="C112" s="274"/>
      <c r="D112" s="73"/>
      <c r="E112" s="17"/>
      <c r="F112" s="131"/>
      <c r="G112" s="131"/>
      <c r="H112" s="131"/>
      <c r="I112" s="131"/>
      <c r="J112" s="132"/>
      <c r="K112" s="154"/>
    </row>
    <row r="113" spans="1:14" ht="16.5" customHeight="1" x14ac:dyDescent="0.2">
      <c r="A113" s="83" t="s">
        <v>87</v>
      </c>
      <c r="B113" s="271">
        <v>600039935</v>
      </c>
      <c r="C113" s="271">
        <v>60433256</v>
      </c>
      <c r="D113" s="67">
        <v>91652000596</v>
      </c>
      <c r="E113" s="28">
        <v>3113</v>
      </c>
      <c r="F113" s="126">
        <v>41889</v>
      </c>
      <c r="G113" s="126">
        <v>237</v>
      </c>
      <c r="H113" s="126">
        <v>14657</v>
      </c>
      <c r="I113" s="126">
        <v>843</v>
      </c>
      <c r="J113" s="127">
        <f t="shared" ref="J113:J127" si="18">F113+G113+H113+I113</f>
        <v>57626</v>
      </c>
      <c r="K113" s="151">
        <v>80.650000000000006</v>
      </c>
    </row>
    <row r="114" spans="1:14" ht="16.5" customHeight="1" x14ac:dyDescent="0.2">
      <c r="A114" s="83" t="s">
        <v>88</v>
      </c>
      <c r="B114" s="271">
        <v>600039749</v>
      </c>
      <c r="C114" s="271">
        <v>60433345</v>
      </c>
      <c r="D114" s="67">
        <v>91652000601</v>
      </c>
      <c r="E114" s="28">
        <v>3113</v>
      </c>
      <c r="F114" s="126">
        <v>54077</v>
      </c>
      <c r="G114" s="126">
        <v>129</v>
      </c>
      <c r="H114" s="126">
        <v>18862</v>
      </c>
      <c r="I114" s="126">
        <v>1214</v>
      </c>
      <c r="J114" s="127">
        <f t="shared" si="18"/>
        <v>74282</v>
      </c>
      <c r="K114" s="151">
        <v>101.31</v>
      </c>
    </row>
    <row r="115" spans="1:14" ht="16.5" customHeight="1" x14ac:dyDescent="0.2">
      <c r="A115" s="83" t="s">
        <v>89</v>
      </c>
      <c r="B115" s="271">
        <v>600039757</v>
      </c>
      <c r="C115" s="271">
        <v>60433281</v>
      </c>
      <c r="D115" s="67">
        <v>91652000604</v>
      </c>
      <c r="E115" s="28">
        <v>3113</v>
      </c>
      <c r="F115" s="126">
        <v>33089</v>
      </c>
      <c r="G115" s="126">
        <v>136</v>
      </c>
      <c r="H115" s="126">
        <v>11561</v>
      </c>
      <c r="I115" s="126">
        <v>597</v>
      </c>
      <c r="J115" s="127">
        <f t="shared" si="18"/>
        <v>45383</v>
      </c>
      <c r="K115" s="151">
        <v>67.91</v>
      </c>
    </row>
    <row r="116" spans="1:14" ht="16.5" customHeight="1" x14ac:dyDescent="0.2">
      <c r="A116" s="83" t="s">
        <v>90</v>
      </c>
      <c r="B116" s="271">
        <v>600039765</v>
      </c>
      <c r="C116" s="271">
        <v>60433302</v>
      </c>
      <c r="D116" s="67">
        <v>91652000597</v>
      </c>
      <c r="E116" s="28">
        <v>3113</v>
      </c>
      <c r="F116" s="126">
        <v>51549</v>
      </c>
      <c r="G116" s="126">
        <v>42</v>
      </c>
      <c r="H116" s="126">
        <v>17953</v>
      </c>
      <c r="I116" s="126">
        <v>1093</v>
      </c>
      <c r="J116" s="127">
        <f t="shared" si="18"/>
        <v>70637</v>
      </c>
      <c r="K116" s="151">
        <v>96.72</v>
      </c>
    </row>
    <row r="117" spans="1:14" ht="16.5" customHeight="1" x14ac:dyDescent="0.2">
      <c r="A117" s="83" t="s">
        <v>91</v>
      </c>
      <c r="B117" s="271">
        <v>600039773</v>
      </c>
      <c r="C117" s="271">
        <v>60433337</v>
      </c>
      <c r="D117" s="67">
        <v>91652000603</v>
      </c>
      <c r="E117" s="28">
        <v>3113</v>
      </c>
      <c r="F117" s="126">
        <v>43249</v>
      </c>
      <c r="G117" s="126">
        <v>25</v>
      </c>
      <c r="H117" s="126">
        <v>15059</v>
      </c>
      <c r="I117" s="126">
        <v>824</v>
      </c>
      <c r="J117" s="127">
        <f t="shared" si="18"/>
        <v>59157</v>
      </c>
      <c r="K117" s="151">
        <v>85.339999999999989</v>
      </c>
    </row>
    <row r="118" spans="1:14" ht="16.5" customHeight="1" x14ac:dyDescent="0.2">
      <c r="A118" s="83" t="s">
        <v>92</v>
      </c>
      <c r="B118" s="271">
        <v>600039919</v>
      </c>
      <c r="C118" s="271">
        <v>60433299</v>
      </c>
      <c r="D118" s="67">
        <v>91652000600</v>
      </c>
      <c r="E118" s="28">
        <v>3113</v>
      </c>
      <c r="F118" s="126">
        <v>36593</v>
      </c>
      <c r="G118" s="126">
        <v>211</v>
      </c>
      <c r="H118" s="126">
        <v>12806</v>
      </c>
      <c r="I118" s="126">
        <v>724</v>
      </c>
      <c r="J118" s="127">
        <f t="shared" si="18"/>
        <v>50334</v>
      </c>
      <c r="K118" s="151">
        <v>71.59</v>
      </c>
    </row>
    <row r="119" spans="1:14" ht="16.5" customHeight="1" x14ac:dyDescent="0.2">
      <c r="A119" s="83" t="s">
        <v>93</v>
      </c>
      <c r="B119" s="271">
        <v>600039790</v>
      </c>
      <c r="C119" s="271">
        <v>60461811</v>
      </c>
      <c r="D119" s="67">
        <v>91652000611</v>
      </c>
      <c r="E119" s="28">
        <v>3113</v>
      </c>
      <c r="F119" s="126">
        <v>27742</v>
      </c>
      <c r="G119" s="126">
        <v>263</v>
      </c>
      <c r="H119" s="126">
        <v>9743</v>
      </c>
      <c r="I119" s="126">
        <v>548</v>
      </c>
      <c r="J119" s="127">
        <f t="shared" si="18"/>
        <v>38296</v>
      </c>
      <c r="K119" s="151">
        <v>53.61</v>
      </c>
    </row>
    <row r="120" spans="1:14" s="16" customFormat="1" ht="16.5" customHeight="1" x14ac:dyDescent="0.2">
      <c r="A120" s="83" t="s">
        <v>94</v>
      </c>
      <c r="B120" s="271">
        <v>600039803</v>
      </c>
      <c r="C120" s="271">
        <v>60433230</v>
      </c>
      <c r="D120" s="67">
        <v>91652000606</v>
      </c>
      <c r="E120" s="31">
        <v>3113</v>
      </c>
      <c r="F120" s="112">
        <v>72891</v>
      </c>
      <c r="G120" s="112">
        <v>347</v>
      </c>
      <c r="H120" s="112">
        <v>25483</v>
      </c>
      <c r="I120" s="112">
        <v>1247</v>
      </c>
      <c r="J120" s="135">
        <f t="shared" si="18"/>
        <v>99968</v>
      </c>
      <c r="K120" s="115">
        <v>144.75</v>
      </c>
      <c r="N120" s="8"/>
    </row>
    <row r="121" spans="1:14" ht="16.5" customHeight="1" x14ac:dyDescent="0.2">
      <c r="A121" s="83" t="s">
        <v>95</v>
      </c>
      <c r="B121" s="271">
        <v>600039811</v>
      </c>
      <c r="C121" s="271">
        <v>60461845</v>
      </c>
      <c r="D121" s="67">
        <v>91652000609</v>
      </c>
      <c r="E121" s="28">
        <v>3113</v>
      </c>
      <c r="F121" s="126">
        <v>31413</v>
      </c>
      <c r="G121" s="126">
        <v>128</v>
      </c>
      <c r="H121" s="126">
        <v>10975</v>
      </c>
      <c r="I121" s="126">
        <v>655</v>
      </c>
      <c r="J121" s="127">
        <f t="shared" si="18"/>
        <v>43171</v>
      </c>
      <c r="K121" s="151">
        <v>60.13</v>
      </c>
    </row>
    <row r="122" spans="1:14" ht="16.5" customHeight="1" x14ac:dyDescent="0.2">
      <c r="A122" s="83" t="s">
        <v>96</v>
      </c>
      <c r="B122" s="271">
        <v>600039820</v>
      </c>
      <c r="C122" s="271">
        <v>60433248</v>
      </c>
      <c r="D122" s="67">
        <v>91652000605</v>
      </c>
      <c r="E122" s="28">
        <v>3113</v>
      </c>
      <c r="F122" s="126">
        <v>20925</v>
      </c>
      <c r="G122" s="126">
        <v>161</v>
      </c>
      <c r="H122" s="126">
        <v>7336</v>
      </c>
      <c r="I122" s="126">
        <v>443</v>
      </c>
      <c r="J122" s="127">
        <f t="shared" si="18"/>
        <v>28865</v>
      </c>
      <c r="K122" s="151">
        <v>42.670000000000009</v>
      </c>
    </row>
    <row r="123" spans="1:14" ht="16.5" customHeight="1" x14ac:dyDescent="0.2">
      <c r="A123" s="83" t="s">
        <v>193</v>
      </c>
      <c r="B123" s="271">
        <v>600039854</v>
      </c>
      <c r="C123" s="271">
        <v>60433329</v>
      </c>
      <c r="D123" s="67">
        <v>91652000602</v>
      </c>
      <c r="E123" s="28">
        <v>3113</v>
      </c>
      <c r="F123" s="126">
        <v>36096</v>
      </c>
      <c r="G123" s="126">
        <v>127</v>
      </c>
      <c r="H123" s="126">
        <v>12604</v>
      </c>
      <c r="I123" s="126">
        <v>793</v>
      </c>
      <c r="J123" s="127">
        <f t="shared" si="18"/>
        <v>49620</v>
      </c>
      <c r="K123" s="151">
        <v>68.099999999999994</v>
      </c>
    </row>
    <row r="124" spans="1:14" ht="16.5" customHeight="1" x14ac:dyDescent="0.2">
      <c r="A124" s="83" t="s">
        <v>354</v>
      </c>
      <c r="B124" s="271">
        <v>600039871</v>
      </c>
      <c r="C124" s="271">
        <v>60461837</v>
      </c>
      <c r="D124" s="67">
        <v>91652000610</v>
      </c>
      <c r="E124" s="28">
        <v>3113</v>
      </c>
      <c r="F124" s="126">
        <v>31610</v>
      </c>
      <c r="G124" s="126">
        <v>321</v>
      </c>
      <c r="H124" s="126">
        <v>11109</v>
      </c>
      <c r="I124" s="126">
        <v>594</v>
      </c>
      <c r="J124" s="127">
        <f t="shared" si="18"/>
        <v>43634</v>
      </c>
      <c r="K124" s="151">
        <v>61.760000000000012</v>
      </c>
    </row>
    <row r="125" spans="1:14" s="16" customFormat="1" ht="16.5" customHeight="1" x14ac:dyDescent="0.2">
      <c r="A125" s="83" t="s">
        <v>315</v>
      </c>
      <c r="B125" s="271">
        <v>600039889</v>
      </c>
      <c r="C125" s="271">
        <v>60461853</v>
      </c>
      <c r="D125" s="67">
        <v>91652000612</v>
      </c>
      <c r="E125" s="28">
        <v>3113</v>
      </c>
      <c r="F125" s="126">
        <v>24964</v>
      </c>
      <c r="G125" s="126">
        <v>0</v>
      </c>
      <c r="H125" s="126">
        <v>8687</v>
      </c>
      <c r="I125" s="126">
        <v>518</v>
      </c>
      <c r="J125" s="127">
        <f t="shared" si="18"/>
        <v>34169</v>
      </c>
      <c r="K125" s="151">
        <v>52.25</v>
      </c>
      <c r="N125" s="8"/>
    </row>
    <row r="126" spans="1:14" ht="16.5" customHeight="1" x14ac:dyDescent="0.2">
      <c r="A126" s="83" t="s">
        <v>191</v>
      </c>
      <c r="B126" s="271">
        <v>600039897</v>
      </c>
      <c r="C126" s="271">
        <v>63113961</v>
      </c>
      <c r="D126" s="67">
        <v>91652000613</v>
      </c>
      <c r="E126" s="28">
        <v>3113</v>
      </c>
      <c r="F126" s="126">
        <v>55650</v>
      </c>
      <c r="G126" s="126">
        <v>211</v>
      </c>
      <c r="H126" s="126">
        <v>19437</v>
      </c>
      <c r="I126" s="126">
        <v>1306</v>
      </c>
      <c r="J126" s="127">
        <f t="shared" si="18"/>
        <v>76604</v>
      </c>
      <c r="K126" s="151">
        <v>102.28999999999999</v>
      </c>
    </row>
    <row r="127" spans="1:14" ht="16.5" customHeight="1" x14ac:dyDescent="0.2">
      <c r="A127" s="83" t="s">
        <v>97</v>
      </c>
      <c r="B127" s="271">
        <v>600039901</v>
      </c>
      <c r="C127" s="271">
        <v>60433272</v>
      </c>
      <c r="D127" s="67">
        <v>91652000599</v>
      </c>
      <c r="E127" s="28">
        <v>3113</v>
      </c>
      <c r="F127" s="126">
        <v>36486</v>
      </c>
      <c r="G127" s="126">
        <v>51</v>
      </c>
      <c r="H127" s="126">
        <v>12714</v>
      </c>
      <c r="I127" s="126">
        <v>883</v>
      </c>
      <c r="J127" s="127">
        <f t="shared" si="18"/>
        <v>50134</v>
      </c>
      <c r="K127" s="151">
        <v>64.77000000000001</v>
      </c>
    </row>
    <row r="128" spans="1:14" ht="19.5" customHeight="1" x14ac:dyDescent="0.2">
      <c r="A128" s="79" t="s">
        <v>253</v>
      </c>
      <c r="B128" s="270"/>
      <c r="C128" s="270"/>
      <c r="D128" s="80"/>
      <c r="E128" s="22"/>
      <c r="F128" s="136"/>
      <c r="G128" s="136"/>
      <c r="H128" s="136"/>
      <c r="I128" s="136"/>
      <c r="J128" s="136"/>
      <c r="K128" s="155"/>
    </row>
    <row r="129" spans="1:14" ht="16.5" customHeight="1" x14ac:dyDescent="0.2">
      <c r="A129" s="83" t="s">
        <v>98</v>
      </c>
      <c r="B129" s="271">
        <v>600039862</v>
      </c>
      <c r="C129" s="271">
        <v>70930716</v>
      </c>
      <c r="D129" s="67">
        <v>91652001331</v>
      </c>
      <c r="E129" s="28">
        <v>3113</v>
      </c>
      <c r="F129" s="126">
        <v>41196</v>
      </c>
      <c r="G129" s="126">
        <v>169</v>
      </c>
      <c r="H129" s="126">
        <v>14393</v>
      </c>
      <c r="I129" s="126">
        <v>713</v>
      </c>
      <c r="J129" s="127">
        <f>F129+G129+H129+I129</f>
        <v>56471</v>
      </c>
      <c r="K129" s="151">
        <v>83.11999999999999</v>
      </c>
    </row>
    <row r="130" spans="1:14" ht="19.5" customHeight="1" x14ac:dyDescent="0.2">
      <c r="A130" s="79" t="s">
        <v>142</v>
      </c>
      <c r="B130" s="270"/>
      <c r="C130" s="270"/>
      <c r="D130" s="80"/>
      <c r="E130" s="22"/>
      <c r="F130" s="136"/>
      <c r="G130" s="136"/>
      <c r="H130" s="136"/>
      <c r="I130" s="136"/>
      <c r="J130" s="136"/>
      <c r="K130" s="155"/>
    </row>
    <row r="131" spans="1:14" ht="16.5" customHeight="1" thickBot="1" x14ac:dyDescent="0.25">
      <c r="A131" s="108" t="s">
        <v>491</v>
      </c>
      <c r="B131" s="272">
        <v>600039846</v>
      </c>
      <c r="C131" s="272">
        <v>70970190</v>
      </c>
      <c r="D131" s="74">
        <v>91652001334</v>
      </c>
      <c r="E131" s="29">
        <v>3113</v>
      </c>
      <c r="F131" s="128">
        <v>31894</v>
      </c>
      <c r="G131" s="128">
        <v>42</v>
      </c>
      <c r="H131" s="128">
        <v>11113</v>
      </c>
      <c r="I131" s="128">
        <v>723</v>
      </c>
      <c r="J131" s="129">
        <f>F131+G131+H131+I131</f>
        <v>43772</v>
      </c>
      <c r="K131" s="152">
        <v>59.169999999999995</v>
      </c>
    </row>
    <row r="132" spans="1:14" s="16" customFormat="1" ht="19.5" customHeight="1" thickBot="1" x14ac:dyDescent="0.25">
      <c r="A132" s="71" t="s">
        <v>548</v>
      </c>
      <c r="B132" s="273"/>
      <c r="C132" s="273"/>
      <c r="D132" s="58"/>
      <c r="E132" s="30"/>
      <c r="F132" s="130">
        <f t="shared" ref="F132:J132" si="19">SUM(F113:F131)</f>
        <v>671313</v>
      </c>
      <c r="G132" s="130">
        <f t="shared" si="19"/>
        <v>2600</v>
      </c>
      <c r="H132" s="130">
        <f t="shared" si="19"/>
        <v>234492</v>
      </c>
      <c r="I132" s="130">
        <f t="shared" si="19"/>
        <v>13718</v>
      </c>
      <c r="J132" s="130">
        <f t="shared" si="19"/>
        <v>922123</v>
      </c>
      <c r="K132" s="153">
        <f t="shared" ref="K132" si="20">SUM(K113:K131)</f>
        <v>1296.1399999999999</v>
      </c>
      <c r="N132" s="8"/>
    </row>
    <row r="133" spans="1:14" ht="19.5" customHeight="1" x14ac:dyDescent="0.2">
      <c r="A133" s="61" t="s">
        <v>143</v>
      </c>
      <c r="B133" s="274"/>
      <c r="C133" s="274"/>
      <c r="D133" s="73"/>
      <c r="E133" s="17"/>
      <c r="F133" s="131"/>
      <c r="G133" s="131"/>
      <c r="H133" s="131"/>
      <c r="I133" s="131"/>
      <c r="J133" s="132"/>
      <c r="K133" s="154"/>
    </row>
    <row r="134" spans="1:14" ht="16.5" customHeight="1" x14ac:dyDescent="0.2">
      <c r="A134" s="83" t="s">
        <v>415</v>
      </c>
      <c r="B134" s="271">
        <v>600040534</v>
      </c>
      <c r="C134" s="271">
        <v>61381861</v>
      </c>
      <c r="D134" s="67">
        <v>91652000615</v>
      </c>
      <c r="E134" s="28">
        <v>3113</v>
      </c>
      <c r="F134" s="126">
        <v>39231</v>
      </c>
      <c r="G134" s="126">
        <v>25</v>
      </c>
      <c r="H134" s="126">
        <v>13661</v>
      </c>
      <c r="I134" s="126">
        <v>931</v>
      </c>
      <c r="J134" s="126">
        <f t="shared" ref="J134:J139" si="21">F134+G134+H134+I134</f>
        <v>53848</v>
      </c>
      <c r="K134" s="155">
        <v>75.92</v>
      </c>
    </row>
    <row r="135" spans="1:14" ht="16.5" customHeight="1" x14ac:dyDescent="0.2">
      <c r="A135" s="83" t="s">
        <v>416</v>
      </c>
      <c r="B135" s="271">
        <v>600040542</v>
      </c>
      <c r="C135" s="271">
        <v>61387568</v>
      </c>
      <c r="D135" s="67">
        <v>91652000618</v>
      </c>
      <c r="E135" s="28">
        <v>3113</v>
      </c>
      <c r="F135" s="126">
        <v>39807</v>
      </c>
      <c r="G135" s="126">
        <v>25</v>
      </c>
      <c r="H135" s="126">
        <v>13861</v>
      </c>
      <c r="I135" s="126">
        <v>943</v>
      </c>
      <c r="J135" s="126">
        <f t="shared" si="21"/>
        <v>54636</v>
      </c>
      <c r="K135" s="155">
        <v>74.97999999999999</v>
      </c>
    </row>
    <row r="136" spans="1:14" ht="16.5" customHeight="1" x14ac:dyDescent="0.2">
      <c r="A136" s="83" t="s">
        <v>417</v>
      </c>
      <c r="B136" s="271">
        <v>600040526</v>
      </c>
      <c r="C136" s="271">
        <v>61381276</v>
      </c>
      <c r="D136" s="67">
        <v>91652000614</v>
      </c>
      <c r="E136" s="28">
        <v>3113</v>
      </c>
      <c r="F136" s="141">
        <v>58174</v>
      </c>
      <c r="G136" s="141">
        <v>350</v>
      </c>
      <c r="H136" s="126">
        <v>20363</v>
      </c>
      <c r="I136" s="126">
        <v>1598</v>
      </c>
      <c r="J136" s="126">
        <f t="shared" si="21"/>
        <v>80485</v>
      </c>
      <c r="K136" s="155">
        <v>109.85</v>
      </c>
    </row>
    <row r="137" spans="1:14" ht="16.5" customHeight="1" x14ac:dyDescent="0.2">
      <c r="A137" s="83" t="s">
        <v>355</v>
      </c>
      <c r="B137" s="271">
        <v>600040551</v>
      </c>
      <c r="C137" s="271">
        <v>61387525</v>
      </c>
      <c r="D137" s="67">
        <v>91652000617</v>
      </c>
      <c r="E137" s="28">
        <v>3113</v>
      </c>
      <c r="F137" s="141">
        <v>45000</v>
      </c>
      <c r="G137" s="141">
        <v>42</v>
      </c>
      <c r="H137" s="126">
        <v>15674</v>
      </c>
      <c r="I137" s="126">
        <v>1022</v>
      </c>
      <c r="J137" s="126">
        <f t="shared" si="21"/>
        <v>61738</v>
      </c>
      <c r="K137" s="154">
        <v>86.41</v>
      </c>
    </row>
    <row r="138" spans="1:14" ht="16.5" customHeight="1" x14ac:dyDescent="0.2">
      <c r="A138" s="108" t="s">
        <v>584</v>
      </c>
      <c r="B138" s="272">
        <v>691017379</v>
      </c>
      <c r="C138" s="272">
        <v>19721609</v>
      </c>
      <c r="D138" s="74">
        <v>91652001554</v>
      </c>
      <c r="E138" s="29">
        <v>3113</v>
      </c>
      <c r="F138" s="142">
        <v>7995</v>
      </c>
      <c r="G138" s="142">
        <v>0</v>
      </c>
      <c r="H138" s="128">
        <v>2782</v>
      </c>
      <c r="I138" s="128">
        <v>180</v>
      </c>
      <c r="J138" s="128">
        <f t="shared" si="21"/>
        <v>10957</v>
      </c>
      <c r="K138" s="161">
        <v>17.29</v>
      </c>
    </row>
    <row r="139" spans="1:14" ht="16.5" customHeight="1" thickBot="1" x14ac:dyDescent="0.25">
      <c r="A139" s="108" t="s">
        <v>418</v>
      </c>
      <c r="B139" s="272">
        <v>600040569</v>
      </c>
      <c r="C139" s="272">
        <v>61382213</v>
      </c>
      <c r="D139" s="74">
        <v>91652000616</v>
      </c>
      <c r="E139" s="29">
        <v>3113</v>
      </c>
      <c r="F139" s="142">
        <v>34909</v>
      </c>
      <c r="G139" s="142">
        <v>192</v>
      </c>
      <c r="H139" s="128">
        <v>12213</v>
      </c>
      <c r="I139" s="128">
        <v>843</v>
      </c>
      <c r="J139" s="128">
        <f t="shared" si="21"/>
        <v>48157</v>
      </c>
      <c r="K139" s="158">
        <v>66.430000000000007</v>
      </c>
    </row>
    <row r="140" spans="1:14" ht="19.5" customHeight="1" thickBot="1" x14ac:dyDescent="0.25">
      <c r="A140" s="71" t="s">
        <v>549</v>
      </c>
      <c r="B140" s="273"/>
      <c r="C140" s="273"/>
      <c r="D140" s="58"/>
      <c r="E140" s="30"/>
      <c r="F140" s="130">
        <f t="shared" ref="F140:K140" si="22">SUM(F134:F139)</f>
        <v>225116</v>
      </c>
      <c r="G140" s="130">
        <f t="shared" si="22"/>
        <v>634</v>
      </c>
      <c r="H140" s="130">
        <f t="shared" si="22"/>
        <v>78554</v>
      </c>
      <c r="I140" s="130">
        <f t="shared" si="22"/>
        <v>5517</v>
      </c>
      <c r="J140" s="130">
        <f t="shared" si="22"/>
        <v>309821</v>
      </c>
      <c r="K140" s="153">
        <f t="shared" si="22"/>
        <v>430.88</v>
      </c>
    </row>
    <row r="141" spans="1:14" ht="19.5" customHeight="1" x14ac:dyDescent="0.2">
      <c r="A141" s="61" t="s">
        <v>145</v>
      </c>
      <c r="B141" s="274"/>
      <c r="C141" s="274"/>
      <c r="D141" s="73"/>
      <c r="E141" s="17"/>
      <c r="F141" s="131"/>
      <c r="G141" s="131"/>
      <c r="H141" s="131"/>
      <c r="I141" s="131"/>
      <c r="J141" s="132"/>
      <c r="K141" s="154"/>
    </row>
    <row r="142" spans="1:14" ht="16.5" customHeight="1" x14ac:dyDescent="0.2">
      <c r="A142" s="83" t="s">
        <v>513</v>
      </c>
      <c r="B142" s="271">
        <v>600041077</v>
      </c>
      <c r="C142" s="271">
        <v>47611898</v>
      </c>
      <c r="D142" s="67">
        <v>91652000621</v>
      </c>
      <c r="E142" s="28">
        <v>3113</v>
      </c>
      <c r="F142" s="126">
        <v>36608</v>
      </c>
      <c r="G142" s="126">
        <v>51</v>
      </c>
      <c r="H142" s="126">
        <v>12757</v>
      </c>
      <c r="I142" s="126">
        <v>848</v>
      </c>
      <c r="J142" s="127">
        <f t="shared" ref="J142:J154" si="23">F142+G142+H142+I142</f>
        <v>50264</v>
      </c>
      <c r="K142" s="151">
        <v>67.710000000000008</v>
      </c>
    </row>
    <row r="143" spans="1:14" ht="16.5" customHeight="1" x14ac:dyDescent="0.2">
      <c r="A143" s="83" t="s">
        <v>514</v>
      </c>
      <c r="B143" s="271">
        <v>600041204</v>
      </c>
      <c r="C143" s="271">
        <v>47611871</v>
      </c>
      <c r="D143" s="67">
        <v>91652000620</v>
      </c>
      <c r="E143" s="28">
        <v>3113</v>
      </c>
      <c r="F143" s="126">
        <v>35233</v>
      </c>
      <c r="G143" s="126">
        <v>70</v>
      </c>
      <c r="H143" s="126">
        <v>12285</v>
      </c>
      <c r="I143" s="126">
        <v>801</v>
      </c>
      <c r="J143" s="127">
        <f t="shared" si="23"/>
        <v>48389</v>
      </c>
      <c r="K143" s="151">
        <v>61.620000000000005</v>
      </c>
    </row>
    <row r="144" spans="1:14" ht="16.5" customHeight="1" x14ac:dyDescent="0.2">
      <c r="A144" s="83" t="s">
        <v>515</v>
      </c>
      <c r="B144" s="271">
        <v>600041212</v>
      </c>
      <c r="C144" s="271">
        <v>47611880</v>
      </c>
      <c r="D144" s="67">
        <v>91652000619</v>
      </c>
      <c r="E144" s="28">
        <v>3113</v>
      </c>
      <c r="F144" s="126">
        <v>34857</v>
      </c>
      <c r="G144" s="126">
        <v>0</v>
      </c>
      <c r="H144" s="126">
        <v>12130</v>
      </c>
      <c r="I144" s="126">
        <v>819</v>
      </c>
      <c r="J144" s="127">
        <f t="shared" si="23"/>
        <v>47806</v>
      </c>
      <c r="K144" s="151">
        <v>56.309999999999995</v>
      </c>
    </row>
    <row r="145" spans="1:11" ht="16.5" customHeight="1" x14ac:dyDescent="0.2">
      <c r="A145" s="83" t="s">
        <v>516</v>
      </c>
      <c r="B145" s="271">
        <v>600041107</v>
      </c>
      <c r="C145" s="271">
        <v>47611171</v>
      </c>
      <c r="D145" s="67">
        <v>91652000623</v>
      </c>
      <c r="E145" s="28">
        <v>3113</v>
      </c>
      <c r="F145" s="126">
        <v>42723</v>
      </c>
      <c r="G145" s="126">
        <v>20</v>
      </c>
      <c r="H145" s="126">
        <v>14874</v>
      </c>
      <c r="I145" s="126">
        <v>946</v>
      </c>
      <c r="J145" s="127">
        <f t="shared" si="23"/>
        <v>58563</v>
      </c>
      <c r="K145" s="151">
        <v>74.489999999999995</v>
      </c>
    </row>
    <row r="146" spans="1:11" ht="16.5" customHeight="1" x14ac:dyDescent="0.2">
      <c r="A146" s="83" t="s">
        <v>517</v>
      </c>
      <c r="B146" s="271">
        <v>600041140</v>
      </c>
      <c r="C146" s="271">
        <v>65993250</v>
      </c>
      <c r="D146" s="67">
        <v>91652000631</v>
      </c>
      <c r="E146" s="28">
        <v>3113</v>
      </c>
      <c r="F146" s="126">
        <v>29499</v>
      </c>
      <c r="G146" s="126">
        <v>117</v>
      </c>
      <c r="H146" s="126">
        <v>10305</v>
      </c>
      <c r="I146" s="126">
        <v>707</v>
      </c>
      <c r="J146" s="127">
        <f t="shared" si="23"/>
        <v>40628</v>
      </c>
      <c r="K146" s="151">
        <v>50.29</v>
      </c>
    </row>
    <row r="147" spans="1:11" ht="16.5" customHeight="1" x14ac:dyDescent="0.2">
      <c r="A147" s="83" t="s">
        <v>518</v>
      </c>
      <c r="B147" s="271">
        <v>600041093</v>
      </c>
      <c r="C147" s="271">
        <v>47611057</v>
      </c>
      <c r="D147" s="67">
        <v>91652000626</v>
      </c>
      <c r="E147" s="28">
        <v>3113</v>
      </c>
      <c r="F147" s="126">
        <v>31501</v>
      </c>
      <c r="G147" s="126">
        <v>80</v>
      </c>
      <c r="H147" s="126">
        <v>10990</v>
      </c>
      <c r="I147" s="126">
        <v>757</v>
      </c>
      <c r="J147" s="127">
        <f t="shared" si="23"/>
        <v>43328</v>
      </c>
      <c r="K147" s="151">
        <v>55.37</v>
      </c>
    </row>
    <row r="148" spans="1:11" ht="16.5" customHeight="1" x14ac:dyDescent="0.2">
      <c r="A148" s="83" t="s">
        <v>519</v>
      </c>
      <c r="B148" s="271">
        <v>600041191</v>
      </c>
      <c r="C148" s="271">
        <v>47611014</v>
      </c>
      <c r="D148" s="67">
        <v>91652000624</v>
      </c>
      <c r="E148" s="28">
        <v>3113</v>
      </c>
      <c r="F148" s="126">
        <v>29963</v>
      </c>
      <c r="G148" s="126">
        <v>63</v>
      </c>
      <c r="H148" s="126">
        <v>10448</v>
      </c>
      <c r="I148" s="126">
        <v>798</v>
      </c>
      <c r="J148" s="127">
        <f t="shared" si="23"/>
        <v>41272</v>
      </c>
      <c r="K148" s="151">
        <v>52.85</v>
      </c>
    </row>
    <row r="149" spans="1:11" ht="16.5" customHeight="1" x14ac:dyDescent="0.2">
      <c r="A149" s="83" t="s">
        <v>520</v>
      </c>
      <c r="B149" s="271">
        <v>600041085</v>
      </c>
      <c r="C149" s="271">
        <v>47611073</v>
      </c>
      <c r="D149" s="67">
        <v>91652000625</v>
      </c>
      <c r="E149" s="28">
        <v>3113</v>
      </c>
      <c r="F149" s="126">
        <v>29822</v>
      </c>
      <c r="G149" s="126">
        <v>0</v>
      </c>
      <c r="H149" s="126">
        <v>10378</v>
      </c>
      <c r="I149" s="126">
        <v>780</v>
      </c>
      <c r="J149" s="127">
        <f t="shared" si="23"/>
        <v>40980</v>
      </c>
      <c r="K149" s="151">
        <v>53.449999999999996</v>
      </c>
    </row>
    <row r="150" spans="1:11" ht="16.5" customHeight="1" x14ac:dyDescent="0.2">
      <c r="A150" s="83" t="s">
        <v>521</v>
      </c>
      <c r="B150" s="271">
        <v>600041123</v>
      </c>
      <c r="C150" s="271">
        <v>65993276</v>
      </c>
      <c r="D150" s="67">
        <v>91652000629</v>
      </c>
      <c r="E150" s="28">
        <v>3113</v>
      </c>
      <c r="F150" s="126">
        <v>34484</v>
      </c>
      <c r="G150" s="126">
        <v>0</v>
      </c>
      <c r="H150" s="126">
        <v>12000</v>
      </c>
      <c r="I150" s="126">
        <v>757</v>
      </c>
      <c r="J150" s="127">
        <f t="shared" si="23"/>
        <v>47241</v>
      </c>
      <c r="K150" s="151">
        <v>64.52000000000001</v>
      </c>
    </row>
    <row r="151" spans="1:11" ht="25.5" x14ac:dyDescent="0.2">
      <c r="A151" s="83" t="s">
        <v>522</v>
      </c>
      <c r="B151" s="271">
        <v>600041166</v>
      </c>
      <c r="C151" s="271">
        <v>65993225</v>
      </c>
      <c r="D151" s="67">
        <v>91652000632</v>
      </c>
      <c r="E151" s="28">
        <v>3113</v>
      </c>
      <c r="F151" s="126">
        <v>32337</v>
      </c>
      <c r="G151" s="126">
        <v>75</v>
      </c>
      <c r="H151" s="126">
        <v>11279</v>
      </c>
      <c r="I151" s="126">
        <v>779</v>
      </c>
      <c r="J151" s="127">
        <f t="shared" si="23"/>
        <v>44470</v>
      </c>
      <c r="K151" s="151">
        <v>57.400000000000006</v>
      </c>
    </row>
    <row r="152" spans="1:11" ht="16.5" customHeight="1" x14ac:dyDescent="0.2">
      <c r="A152" s="83" t="s">
        <v>523</v>
      </c>
      <c r="B152" s="271">
        <v>600041182</v>
      </c>
      <c r="C152" s="271">
        <v>65993284</v>
      </c>
      <c r="D152" s="67">
        <v>91652000633</v>
      </c>
      <c r="E152" s="28">
        <v>3113</v>
      </c>
      <c r="F152" s="126">
        <v>27724</v>
      </c>
      <c r="G152" s="126">
        <v>101</v>
      </c>
      <c r="H152" s="126">
        <v>9682</v>
      </c>
      <c r="I152" s="126">
        <v>569</v>
      </c>
      <c r="J152" s="127">
        <f t="shared" si="23"/>
        <v>38076</v>
      </c>
      <c r="K152" s="151">
        <v>52.7</v>
      </c>
    </row>
    <row r="153" spans="1:11" ht="16.5" customHeight="1" x14ac:dyDescent="0.2">
      <c r="A153" s="83" t="s">
        <v>524</v>
      </c>
      <c r="B153" s="271">
        <v>600041115</v>
      </c>
      <c r="C153" s="271">
        <v>48132012</v>
      </c>
      <c r="D153" s="67">
        <v>91652000622</v>
      </c>
      <c r="E153" s="28">
        <v>3113</v>
      </c>
      <c r="F153" s="126">
        <v>33748</v>
      </c>
      <c r="G153" s="126">
        <v>79</v>
      </c>
      <c r="H153" s="126">
        <v>11771</v>
      </c>
      <c r="I153" s="126">
        <v>811</v>
      </c>
      <c r="J153" s="127">
        <f t="shared" si="23"/>
        <v>46409</v>
      </c>
      <c r="K153" s="151">
        <v>59.78</v>
      </c>
    </row>
    <row r="154" spans="1:11" ht="16.5" customHeight="1" thickBot="1" x14ac:dyDescent="0.25">
      <c r="A154" s="108" t="s">
        <v>525</v>
      </c>
      <c r="B154" s="272">
        <v>600041158</v>
      </c>
      <c r="C154" s="272">
        <v>65993497</v>
      </c>
      <c r="D154" s="74">
        <v>91652000630</v>
      </c>
      <c r="E154" s="29">
        <v>3113</v>
      </c>
      <c r="F154" s="128">
        <v>34837</v>
      </c>
      <c r="G154" s="128">
        <v>39</v>
      </c>
      <c r="H154" s="128">
        <v>12136</v>
      </c>
      <c r="I154" s="128">
        <v>838</v>
      </c>
      <c r="J154" s="127">
        <f t="shared" si="23"/>
        <v>47850</v>
      </c>
      <c r="K154" s="152">
        <v>62.42</v>
      </c>
    </row>
    <row r="155" spans="1:11" ht="19.5" customHeight="1" thickBot="1" x14ac:dyDescent="0.25">
      <c r="A155" s="71" t="s">
        <v>533</v>
      </c>
      <c r="B155" s="273"/>
      <c r="C155" s="273"/>
      <c r="D155" s="58"/>
      <c r="E155" s="30"/>
      <c r="F155" s="130">
        <f t="shared" ref="F155:K155" si="24">SUM(F142:F154)</f>
        <v>433336</v>
      </c>
      <c r="G155" s="130">
        <f t="shared" si="24"/>
        <v>695</v>
      </c>
      <c r="H155" s="130">
        <f t="shared" si="24"/>
        <v>151035</v>
      </c>
      <c r="I155" s="130">
        <f t="shared" si="24"/>
        <v>10210</v>
      </c>
      <c r="J155" s="130">
        <f t="shared" si="24"/>
        <v>595276</v>
      </c>
      <c r="K155" s="153">
        <f t="shared" si="24"/>
        <v>768.91</v>
      </c>
    </row>
    <row r="156" spans="1:11" ht="19.5" customHeight="1" x14ac:dyDescent="0.2">
      <c r="A156" s="79" t="s">
        <v>147</v>
      </c>
      <c r="B156" s="270"/>
      <c r="C156" s="270"/>
      <c r="D156" s="80"/>
      <c r="E156" s="22"/>
      <c r="F156" s="136"/>
      <c r="G156" s="136"/>
      <c r="H156" s="136"/>
      <c r="I156" s="136"/>
      <c r="J156" s="132"/>
      <c r="K156" s="155"/>
    </row>
    <row r="157" spans="1:11" ht="16.5" customHeight="1" x14ac:dyDescent="0.2">
      <c r="A157" s="83" t="s">
        <v>99</v>
      </c>
      <c r="B157" s="271">
        <v>600037274</v>
      </c>
      <c r="C157" s="271">
        <v>61388408</v>
      </c>
      <c r="D157" s="67">
        <v>91652000640</v>
      </c>
      <c r="E157" s="28">
        <v>3113</v>
      </c>
      <c r="F157" s="126">
        <v>41927</v>
      </c>
      <c r="G157" s="126">
        <v>127</v>
      </c>
      <c r="H157" s="126">
        <v>14634</v>
      </c>
      <c r="I157" s="126">
        <v>1024</v>
      </c>
      <c r="J157" s="127">
        <f t="shared" ref="J157:J165" si="25">F157+G157+H157+I157</f>
        <v>57712</v>
      </c>
      <c r="K157" s="151">
        <v>80.510000000000019</v>
      </c>
    </row>
    <row r="158" spans="1:11" ht="16.5" customHeight="1" x14ac:dyDescent="0.2">
      <c r="A158" s="83" t="s">
        <v>100</v>
      </c>
      <c r="B158" s="271">
        <v>600037452</v>
      </c>
      <c r="C158" s="271">
        <v>48132306</v>
      </c>
      <c r="D158" s="67">
        <v>91652000636</v>
      </c>
      <c r="E158" s="28">
        <v>3113</v>
      </c>
      <c r="F158" s="126">
        <v>59811</v>
      </c>
      <c r="G158" s="126">
        <v>169</v>
      </c>
      <c r="H158" s="126">
        <v>20871</v>
      </c>
      <c r="I158" s="126">
        <v>1444</v>
      </c>
      <c r="J158" s="127">
        <f t="shared" si="25"/>
        <v>82295</v>
      </c>
      <c r="K158" s="151">
        <v>114.47999999999999</v>
      </c>
    </row>
    <row r="159" spans="1:11" ht="16.5" customHeight="1" x14ac:dyDescent="0.2">
      <c r="A159" s="83" t="s">
        <v>101</v>
      </c>
      <c r="B159" s="271">
        <v>600037231</v>
      </c>
      <c r="C159" s="271">
        <v>61388424</v>
      </c>
      <c r="D159" s="67">
        <v>91652000643</v>
      </c>
      <c r="E159" s="28">
        <v>3113</v>
      </c>
      <c r="F159" s="126">
        <v>71439</v>
      </c>
      <c r="G159" s="126">
        <v>59</v>
      </c>
      <c r="H159" s="126">
        <v>24881</v>
      </c>
      <c r="I159" s="126">
        <v>1530</v>
      </c>
      <c r="J159" s="127">
        <f t="shared" si="25"/>
        <v>97909</v>
      </c>
      <c r="K159" s="151">
        <v>134.5</v>
      </c>
    </row>
    <row r="160" spans="1:11" ht="16.5" customHeight="1" x14ac:dyDescent="0.2">
      <c r="A160" s="83" t="s">
        <v>102</v>
      </c>
      <c r="B160" s="271">
        <v>600037487</v>
      </c>
      <c r="C160" s="271">
        <v>61388483</v>
      </c>
      <c r="D160" s="67">
        <v>91652000641</v>
      </c>
      <c r="E160" s="28">
        <v>3113</v>
      </c>
      <c r="F160" s="126">
        <v>52538</v>
      </c>
      <c r="G160" s="126">
        <v>103</v>
      </c>
      <c r="H160" s="126">
        <v>18318</v>
      </c>
      <c r="I160" s="126">
        <v>1097</v>
      </c>
      <c r="J160" s="127">
        <f t="shared" si="25"/>
        <v>72056</v>
      </c>
      <c r="K160" s="151">
        <v>104.61</v>
      </c>
    </row>
    <row r="161" spans="1:11" ht="16.5" customHeight="1" x14ac:dyDescent="0.2">
      <c r="A161" s="83" t="s">
        <v>316</v>
      </c>
      <c r="B161" s="271">
        <v>600037291</v>
      </c>
      <c r="C161" s="271">
        <v>47611863</v>
      </c>
      <c r="D161" s="67">
        <v>91652000635</v>
      </c>
      <c r="E161" s="28">
        <v>3113</v>
      </c>
      <c r="F161" s="126">
        <v>74535</v>
      </c>
      <c r="G161" s="126">
        <v>254</v>
      </c>
      <c r="H161" s="126">
        <v>26024</v>
      </c>
      <c r="I161" s="126">
        <v>1598</v>
      </c>
      <c r="J161" s="127">
        <f t="shared" si="25"/>
        <v>102411</v>
      </c>
      <c r="K161" s="151">
        <v>151.33999999999997</v>
      </c>
    </row>
    <row r="162" spans="1:11" ht="16.5" customHeight="1" x14ac:dyDescent="0.2">
      <c r="A162" s="83" t="s">
        <v>317</v>
      </c>
      <c r="B162" s="271">
        <v>600037185</v>
      </c>
      <c r="C162" s="271">
        <v>61388343</v>
      </c>
      <c r="D162" s="67">
        <v>91652000637</v>
      </c>
      <c r="E162" s="28">
        <v>3113</v>
      </c>
      <c r="F162" s="126">
        <v>47710</v>
      </c>
      <c r="G162" s="126">
        <v>296</v>
      </c>
      <c r="H162" s="126">
        <v>16703</v>
      </c>
      <c r="I162" s="126">
        <v>877</v>
      </c>
      <c r="J162" s="127">
        <f t="shared" si="25"/>
        <v>65586</v>
      </c>
      <c r="K162" s="151">
        <v>95.339999999999989</v>
      </c>
    </row>
    <row r="163" spans="1:11" ht="16.5" customHeight="1" x14ac:dyDescent="0.2">
      <c r="A163" s="83" t="s">
        <v>103</v>
      </c>
      <c r="B163" s="271">
        <v>600037509</v>
      </c>
      <c r="C163" s="271">
        <v>61388530</v>
      </c>
      <c r="D163" s="67">
        <v>91652000639</v>
      </c>
      <c r="E163" s="28">
        <v>3113</v>
      </c>
      <c r="F163" s="126">
        <v>47816</v>
      </c>
      <c r="G163" s="126">
        <v>118</v>
      </c>
      <c r="H163" s="126">
        <v>16680</v>
      </c>
      <c r="I163" s="126">
        <v>995</v>
      </c>
      <c r="J163" s="127">
        <f t="shared" si="25"/>
        <v>65609</v>
      </c>
      <c r="K163" s="151">
        <v>87.18</v>
      </c>
    </row>
    <row r="164" spans="1:11" ht="16.5" customHeight="1" x14ac:dyDescent="0.2">
      <c r="A164" s="83" t="s">
        <v>104</v>
      </c>
      <c r="B164" s="271">
        <v>600037282</v>
      </c>
      <c r="C164" s="271">
        <v>61388459</v>
      </c>
      <c r="D164" s="67">
        <v>91652000638</v>
      </c>
      <c r="E164" s="28">
        <v>3113</v>
      </c>
      <c r="F164" s="126">
        <v>37761</v>
      </c>
      <c r="G164" s="126">
        <v>152</v>
      </c>
      <c r="H164" s="126">
        <v>13192</v>
      </c>
      <c r="I164" s="126">
        <v>875</v>
      </c>
      <c r="J164" s="127">
        <f t="shared" si="25"/>
        <v>51980</v>
      </c>
      <c r="K164" s="151">
        <v>74</v>
      </c>
    </row>
    <row r="165" spans="1:11" ht="16.5" customHeight="1" x14ac:dyDescent="0.2">
      <c r="A165" s="83" t="s">
        <v>302</v>
      </c>
      <c r="B165" s="271">
        <v>600037401</v>
      </c>
      <c r="C165" s="271">
        <v>61388432</v>
      </c>
      <c r="D165" s="67">
        <v>91652000642</v>
      </c>
      <c r="E165" s="28">
        <v>3113</v>
      </c>
      <c r="F165" s="126">
        <v>36259</v>
      </c>
      <c r="G165" s="126">
        <v>169</v>
      </c>
      <c r="H165" s="126">
        <v>12675</v>
      </c>
      <c r="I165" s="126">
        <v>753</v>
      </c>
      <c r="J165" s="127">
        <f t="shared" si="25"/>
        <v>49856</v>
      </c>
      <c r="K165" s="151">
        <v>69.259999999999991</v>
      </c>
    </row>
    <row r="166" spans="1:11" ht="19.5" customHeight="1" x14ac:dyDescent="0.2">
      <c r="A166" s="79" t="s">
        <v>148</v>
      </c>
      <c r="B166" s="270"/>
      <c r="C166" s="270"/>
      <c r="D166" s="80"/>
      <c r="E166" s="22"/>
      <c r="F166" s="136"/>
      <c r="G166" s="136"/>
      <c r="H166" s="136"/>
      <c r="I166" s="136"/>
      <c r="J166" s="136"/>
      <c r="K166" s="155"/>
    </row>
    <row r="167" spans="1:11" ht="16.5" customHeight="1" x14ac:dyDescent="0.2">
      <c r="A167" s="83" t="s">
        <v>585</v>
      </c>
      <c r="B167" s="271">
        <v>600037371</v>
      </c>
      <c r="C167" s="271">
        <v>60447354</v>
      </c>
      <c r="D167" s="67">
        <v>91652000682</v>
      </c>
      <c r="E167" s="28">
        <v>3113</v>
      </c>
      <c r="F167" s="126">
        <v>18928</v>
      </c>
      <c r="G167" s="126">
        <v>68</v>
      </c>
      <c r="H167" s="126">
        <v>6610</v>
      </c>
      <c r="I167" s="126">
        <v>303</v>
      </c>
      <c r="J167" s="127">
        <f>F167+G167+H167+I167</f>
        <v>25909</v>
      </c>
      <c r="K167" s="151">
        <v>40.840000000000003</v>
      </c>
    </row>
    <row r="168" spans="1:11" ht="16.5" customHeight="1" x14ac:dyDescent="0.2">
      <c r="A168" s="79" t="s">
        <v>303</v>
      </c>
      <c r="B168" s="270"/>
      <c r="C168" s="270"/>
      <c r="D168" s="80"/>
      <c r="E168" s="22"/>
      <c r="F168" s="136"/>
      <c r="G168" s="136"/>
      <c r="H168" s="136"/>
      <c r="I168" s="136"/>
      <c r="J168" s="136"/>
      <c r="K168" s="155"/>
    </row>
    <row r="169" spans="1:11" ht="16.5" customHeight="1" thickBot="1" x14ac:dyDescent="0.25">
      <c r="A169" s="217" t="s">
        <v>449</v>
      </c>
      <c r="B169" s="280">
        <v>691011745</v>
      </c>
      <c r="C169" s="281" t="s">
        <v>550</v>
      </c>
      <c r="D169" s="105">
        <v>91652001546</v>
      </c>
      <c r="E169" s="34">
        <v>3117</v>
      </c>
      <c r="F169" s="214">
        <v>6868</v>
      </c>
      <c r="G169" s="214">
        <v>0</v>
      </c>
      <c r="H169" s="214">
        <v>2390</v>
      </c>
      <c r="I169" s="214">
        <v>138</v>
      </c>
      <c r="J169" s="215">
        <f>F169+G169+H169+I169</f>
        <v>9396</v>
      </c>
      <c r="K169" s="216">
        <v>14.51</v>
      </c>
    </row>
    <row r="170" spans="1:11" ht="19.5" customHeight="1" thickBot="1" x14ac:dyDescent="0.25">
      <c r="A170" s="91" t="s">
        <v>551</v>
      </c>
      <c r="B170" s="282"/>
      <c r="C170" s="282"/>
      <c r="D170" s="59"/>
      <c r="E170" s="36"/>
      <c r="F170" s="145">
        <f>SUM(F157:F169)</f>
        <v>495592</v>
      </c>
      <c r="G170" s="145">
        <f t="shared" ref="G170:K170" si="26">SUM(G157:G169)</f>
        <v>1515</v>
      </c>
      <c r="H170" s="145">
        <f t="shared" si="26"/>
        <v>172978</v>
      </c>
      <c r="I170" s="145">
        <f t="shared" si="26"/>
        <v>10634</v>
      </c>
      <c r="J170" s="145">
        <f t="shared" si="26"/>
        <v>680719</v>
      </c>
      <c r="K170" s="160">
        <f t="shared" si="26"/>
        <v>966.57</v>
      </c>
    </row>
    <row r="171" spans="1:11" ht="19.5" customHeight="1" x14ac:dyDescent="0.2">
      <c r="A171" s="61" t="s">
        <v>150</v>
      </c>
      <c r="B171" s="274"/>
      <c r="C171" s="274"/>
      <c r="D171" s="73"/>
      <c r="E171" s="17"/>
      <c r="F171" s="131"/>
      <c r="G171" s="131"/>
      <c r="H171" s="131"/>
      <c r="I171" s="131"/>
      <c r="J171" s="132"/>
      <c r="K171" s="154"/>
    </row>
    <row r="172" spans="1:11" ht="16.5" customHeight="1" x14ac:dyDescent="0.2">
      <c r="A172" s="83" t="s">
        <v>318</v>
      </c>
      <c r="B172" s="271">
        <v>600037045</v>
      </c>
      <c r="C172" s="271">
        <v>49367463</v>
      </c>
      <c r="D172" s="67">
        <v>91652000646</v>
      </c>
      <c r="E172" s="28">
        <v>3113</v>
      </c>
      <c r="F172" s="138">
        <v>66588</v>
      </c>
      <c r="G172" s="138">
        <v>199</v>
      </c>
      <c r="H172" s="138">
        <v>23240</v>
      </c>
      <c r="I172" s="138">
        <v>1370</v>
      </c>
      <c r="J172" s="127">
        <f t="shared" ref="J172:J181" si="27">F172+G172+H172+I172</f>
        <v>91397</v>
      </c>
      <c r="K172" s="156">
        <v>132.44</v>
      </c>
    </row>
    <row r="173" spans="1:11" ht="16.5" customHeight="1" x14ac:dyDescent="0.2">
      <c r="A173" s="83" t="s">
        <v>319</v>
      </c>
      <c r="B173" s="271">
        <v>600037126</v>
      </c>
      <c r="C173" s="271">
        <v>60437073</v>
      </c>
      <c r="D173" s="67">
        <v>91652000648</v>
      </c>
      <c r="E173" s="28">
        <v>3113</v>
      </c>
      <c r="F173" s="126">
        <v>33299</v>
      </c>
      <c r="G173" s="126">
        <v>254</v>
      </c>
      <c r="H173" s="126">
        <v>11674</v>
      </c>
      <c r="I173" s="126">
        <v>592</v>
      </c>
      <c r="J173" s="127">
        <f t="shared" si="27"/>
        <v>45819</v>
      </c>
      <c r="K173" s="151">
        <v>68.149999999999991</v>
      </c>
    </row>
    <row r="174" spans="1:11" ht="16.5" customHeight="1" x14ac:dyDescent="0.2">
      <c r="A174" s="83" t="s">
        <v>320</v>
      </c>
      <c r="B174" s="271">
        <v>600037118</v>
      </c>
      <c r="C174" s="271">
        <v>49367609</v>
      </c>
      <c r="D174" s="67">
        <v>91652000647</v>
      </c>
      <c r="E174" s="28">
        <v>3113</v>
      </c>
      <c r="F174" s="126">
        <v>29793</v>
      </c>
      <c r="G174" s="126">
        <v>211</v>
      </c>
      <c r="H174" s="126">
        <v>10439</v>
      </c>
      <c r="I174" s="126">
        <v>708</v>
      </c>
      <c r="J174" s="127">
        <f t="shared" si="27"/>
        <v>41151</v>
      </c>
      <c r="K174" s="151">
        <v>58.32</v>
      </c>
    </row>
    <row r="175" spans="1:11" ht="16.5" customHeight="1" x14ac:dyDescent="0.2">
      <c r="A175" s="83" t="s">
        <v>321</v>
      </c>
      <c r="B175" s="271">
        <v>600037517</v>
      </c>
      <c r="C175" s="271">
        <v>61387363</v>
      </c>
      <c r="D175" s="67">
        <v>91652000655</v>
      </c>
      <c r="E175" s="28">
        <v>3113</v>
      </c>
      <c r="F175" s="126">
        <v>47974</v>
      </c>
      <c r="G175" s="126">
        <v>46</v>
      </c>
      <c r="H175" s="126">
        <v>16711</v>
      </c>
      <c r="I175" s="126">
        <v>1058</v>
      </c>
      <c r="J175" s="127">
        <f t="shared" si="27"/>
        <v>65789</v>
      </c>
      <c r="K175" s="151">
        <v>91.86999999999999</v>
      </c>
    </row>
    <row r="176" spans="1:11" ht="16.5" customHeight="1" x14ac:dyDescent="0.2">
      <c r="A176" s="83" t="s">
        <v>586</v>
      </c>
      <c r="B176" s="271"/>
      <c r="C176" s="271">
        <v>21327891</v>
      </c>
      <c r="D176" s="67">
        <v>91652001555</v>
      </c>
      <c r="E176" s="28">
        <v>3113</v>
      </c>
      <c r="F176" s="126">
        <v>19305</v>
      </c>
      <c r="G176" s="126">
        <v>0</v>
      </c>
      <c r="H176" s="126">
        <v>6718</v>
      </c>
      <c r="I176" s="126">
        <v>400</v>
      </c>
      <c r="J176" s="127">
        <v>26423</v>
      </c>
      <c r="K176" s="151">
        <v>46.19</v>
      </c>
    </row>
    <row r="177" spans="1:14" ht="16.5" customHeight="1" x14ac:dyDescent="0.2">
      <c r="A177" s="83" t="s">
        <v>322</v>
      </c>
      <c r="B177" s="271">
        <v>600037380</v>
      </c>
      <c r="C177" s="271">
        <v>61386685</v>
      </c>
      <c r="D177" s="67">
        <v>91652000652</v>
      </c>
      <c r="E177" s="28">
        <v>3113</v>
      </c>
      <c r="F177" s="126">
        <v>61034</v>
      </c>
      <c r="G177" s="126">
        <v>279</v>
      </c>
      <c r="H177" s="126">
        <v>21334</v>
      </c>
      <c r="I177" s="126">
        <v>1106</v>
      </c>
      <c r="J177" s="127">
        <v>83753</v>
      </c>
      <c r="K177" s="151">
        <v>116.43</v>
      </c>
    </row>
    <row r="178" spans="1:14" ht="16.5" customHeight="1" x14ac:dyDescent="0.2">
      <c r="A178" s="83" t="s">
        <v>323</v>
      </c>
      <c r="B178" s="271">
        <v>600037436</v>
      </c>
      <c r="C178" s="271">
        <v>61388254</v>
      </c>
      <c r="D178" s="67">
        <v>91652000654</v>
      </c>
      <c r="E178" s="28">
        <v>3113</v>
      </c>
      <c r="F178" s="126">
        <v>31815</v>
      </c>
      <c r="G178" s="126">
        <v>156</v>
      </c>
      <c r="H178" s="126">
        <v>11124</v>
      </c>
      <c r="I178" s="126">
        <v>685</v>
      </c>
      <c r="J178" s="127">
        <f t="shared" si="27"/>
        <v>43780</v>
      </c>
      <c r="K178" s="151">
        <v>61.24</v>
      </c>
    </row>
    <row r="179" spans="1:14" ht="16.5" customHeight="1" x14ac:dyDescent="0.2">
      <c r="A179" s="83" t="s">
        <v>324</v>
      </c>
      <c r="B179" s="271">
        <v>600037525</v>
      </c>
      <c r="C179" s="271">
        <v>61386782</v>
      </c>
      <c r="D179" s="67">
        <v>91652000653</v>
      </c>
      <c r="E179" s="28">
        <v>3113</v>
      </c>
      <c r="F179" s="126">
        <v>35031</v>
      </c>
      <c r="G179" s="126">
        <v>178</v>
      </c>
      <c r="H179" s="126">
        <v>12251</v>
      </c>
      <c r="I179" s="126">
        <v>890</v>
      </c>
      <c r="J179" s="127">
        <f t="shared" si="27"/>
        <v>48350</v>
      </c>
      <c r="K179" s="151">
        <v>66.490000000000009</v>
      </c>
    </row>
    <row r="180" spans="1:14" s="16" customFormat="1" ht="16.5" customHeight="1" x14ac:dyDescent="0.2">
      <c r="A180" s="99" t="s">
        <v>399</v>
      </c>
      <c r="B180" s="85">
        <v>600037410</v>
      </c>
      <c r="C180" s="67">
        <v>60437189</v>
      </c>
      <c r="D180" s="67">
        <v>91652000650</v>
      </c>
      <c r="E180" s="31">
        <v>3113</v>
      </c>
      <c r="F180" s="112">
        <v>36849</v>
      </c>
      <c r="G180" s="112">
        <v>85</v>
      </c>
      <c r="H180" s="112">
        <v>12852</v>
      </c>
      <c r="I180" s="112">
        <v>657</v>
      </c>
      <c r="J180" s="135">
        <f t="shared" si="27"/>
        <v>50443</v>
      </c>
      <c r="K180" s="115">
        <v>76.929999999999993</v>
      </c>
      <c r="N180" s="8"/>
    </row>
    <row r="181" spans="1:14" ht="16.5" customHeight="1" x14ac:dyDescent="0.2">
      <c r="A181" s="83" t="s">
        <v>325</v>
      </c>
      <c r="B181" s="271">
        <v>600037444</v>
      </c>
      <c r="C181" s="271">
        <v>60437197</v>
      </c>
      <c r="D181" s="67">
        <v>91652000651</v>
      </c>
      <c r="E181" s="28">
        <v>3113</v>
      </c>
      <c r="F181" s="126">
        <v>22077</v>
      </c>
      <c r="G181" s="126">
        <v>7</v>
      </c>
      <c r="H181" s="126">
        <v>7685</v>
      </c>
      <c r="I181" s="126">
        <v>499</v>
      </c>
      <c r="J181" s="127">
        <f t="shared" si="27"/>
        <v>30268</v>
      </c>
      <c r="K181" s="151">
        <v>41.41</v>
      </c>
    </row>
    <row r="182" spans="1:14" ht="19.5" customHeight="1" x14ac:dyDescent="0.2">
      <c r="A182" s="79" t="s">
        <v>151</v>
      </c>
      <c r="B182" s="270"/>
      <c r="C182" s="270"/>
      <c r="D182" s="80"/>
      <c r="E182" s="22"/>
      <c r="F182" s="136"/>
      <c r="G182" s="136"/>
      <c r="H182" s="136"/>
      <c r="I182" s="136"/>
      <c r="J182" s="136"/>
      <c r="K182" s="155"/>
    </row>
    <row r="183" spans="1:14" ht="16.5" customHeight="1" x14ac:dyDescent="0.2">
      <c r="A183" s="83" t="s">
        <v>575</v>
      </c>
      <c r="B183" s="271">
        <v>600037258</v>
      </c>
      <c r="C183" s="271">
        <v>60437936</v>
      </c>
      <c r="D183" s="67">
        <v>91652000680</v>
      </c>
      <c r="E183" s="28">
        <v>3117</v>
      </c>
      <c r="F183" s="126">
        <v>11388</v>
      </c>
      <c r="G183" s="126">
        <v>144</v>
      </c>
      <c r="H183" s="126">
        <v>4012</v>
      </c>
      <c r="I183" s="126">
        <v>240</v>
      </c>
      <c r="J183" s="127">
        <f t="shared" ref="J183:J184" si="28">F183+G183+H183+I183</f>
        <v>15784</v>
      </c>
      <c r="K183" s="151">
        <v>23.85</v>
      </c>
    </row>
    <row r="184" spans="1:14" ht="16.5" customHeight="1" thickBot="1" x14ac:dyDescent="0.25">
      <c r="A184" s="108" t="s">
        <v>326</v>
      </c>
      <c r="B184" s="272">
        <v>600037134</v>
      </c>
      <c r="C184" s="272">
        <v>60437910</v>
      </c>
      <c r="D184" s="74">
        <v>91652000681</v>
      </c>
      <c r="E184" s="29">
        <v>3113</v>
      </c>
      <c r="F184" s="126">
        <v>46124</v>
      </c>
      <c r="G184" s="126">
        <v>296</v>
      </c>
      <c r="H184" s="126">
        <v>16151</v>
      </c>
      <c r="I184" s="126">
        <v>998</v>
      </c>
      <c r="J184" s="129">
        <f t="shared" si="28"/>
        <v>63569</v>
      </c>
      <c r="K184" s="151">
        <v>90.300000000000011</v>
      </c>
    </row>
    <row r="185" spans="1:14" ht="19.5" customHeight="1" thickBot="1" x14ac:dyDescent="0.25">
      <c r="A185" s="71" t="s">
        <v>552</v>
      </c>
      <c r="B185" s="273"/>
      <c r="C185" s="273"/>
      <c r="D185" s="58"/>
      <c r="E185" s="30"/>
      <c r="F185" s="130">
        <f t="shared" ref="F185:K185" si="29">SUM(F172:F184)</f>
        <v>441277</v>
      </c>
      <c r="G185" s="130">
        <f t="shared" si="29"/>
        <v>1855</v>
      </c>
      <c r="H185" s="130">
        <f t="shared" si="29"/>
        <v>154191</v>
      </c>
      <c r="I185" s="130">
        <f t="shared" si="29"/>
        <v>9203</v>
      </c>
      <c r="J185" s="130">
        <f t="shared" si="29"/>
        <v>606526</v>
      </c>
      <c r="K185" s="153">
        <f t="shared" si="29"/>
        <v>873.61999999999989</v>
      </c>
    </row>
    <row r="186" spans="1:14" ht="19.5" customHeight="1" x14ac:dyDescent="0.2">
      <c r="A186" s="61" t="s">
        <v>153</v>
      </c>
      <c r="B186" s="274"/>
      <c r="C186" s="274"/>
      <c r="D186" s="73"/>
      <c r="E186" s="17"/>
      <c r="F186" s="131"/>
      <c r="G186" s="131"/>
      <c r="H186" s="131"/>
      <c r="I186" s="131"/>
      <c r="J186" s="132"/>
      <c r="K186" s="154"/>
    </row>
    <row r="187" spans="1:14" ht="15.75" customHeight="1" x14ac:dyDescent="0.2">
      <c r="A187" s="83" t="s">
        <v>105</v>
      </c>
      <c r="B187" s="271">
        <v>600038173</v>
      </c>
      <c r="C187" s="271">
        <v>67799612</v>
      </c>
      <c r="D187" s="67">
        <v>91652000665</v>
      </c>
      <c r="E187" s="28">
        <v>3113</v>
      </c>
      <c r="F187" s="126">
        <v>46899</v>
      </c>
      <c r="G187" s="126">
        <v>0</v>
      </c>
      <c r="H187" s="126">
        <v>16321</v>
      </c>
      <c r="I187" s="126">
        <v>997</v>
      </c>
      <c r="J187" s="127">
        <f t="shared" ref="J187:J196" si="30">F187+G187+H187+I187</f>
        <v>64217</v>
      </c>
      <c r="K187" s="151">
        <v>88.079999999999984</v>
      </c>
    </row>
    <row r="188" spans="1:14" ht="16.5" customHeight="1" x14ac:dyDescent="0.2">
      <c r="A188" s="83" t="s">
        <v>106</v>
      </c>
      <c r="B188" s="271">
        <v>600038165</v>
      </c>
      <c r="C188" s="271">
        <v>62934368</v>
      </c>
      <c r="D188" s="67">
        <v>91652000660</v>
      </c>
      <c r="E188" s="28">
        <v>3113</v>
      </c>
      <c r="F188" s="126">
        <v>37385</v>
      </c>
      <c r="G188" s="126">
        <v>51</v>
      </c>
      <c r="H188" s="126">
        <v>13027</v>
      </c>
      <c r="I188" s="126">
        <v>835</v>
      </c>
      <c r="J188" s="127">
        <f t="shared" si="30"/>
        <v>51298</v>
      </c>
      <c r="K188" s="151">
        <v>70.199999999999989</v>
      </c>
    </row>
    <row r="189" spans="1:14" ht="25.5" x14ac:dyDescent="0.2">
      <c r="A189" s="83" t="s">
        <v>327</v>
      </c>
      <c r="B189" s="271">
        <v>600038513</v>
      </c>
      <c r="C189" s="271">
        <v>61385620</v>
      </c>
      <c r="D189" s="67">
        <v>91652000658</v>
      </c>
      <c r="E189" s="28">
        <v>3113</v>
      </c>
      <c r="F189" s="126">
        <v>55227</v>
      </c>
      <c r="G189" s="126">
        <v>0</v>
      </c>
      <c r="H189" s="126">
        <v>19219</v>
      </c>
      <c r="I189" s="126">
        <v>1170</v>
      </c>
      <c r="J189" s="127">
        <f t="shared" si="30"/>
        <v>75616</v>
      </c>
      <c r="K189" s="151">
        <v>107.6</v>
      </c>
    </row>
    <row r="190" spans="1:14" ht="16.5" customHeight="1" x14ac:dyDescent="0.2">
      <c r="A190" s="83" t="s">
        <v>328</v>
      </c>
      <c r="B190" s="271">
        <v>600038262</v>
      </c>
      <c r="C190" s="271">
        <v>62934309</v>
      </c>
      <c r="D190" s="67">
        <v>91652000659</v>
      </c>
      <c r="E190" s="28">
        <v>3113</v>
      </c>
      <c r="F190" s="126">
        <v>26972</v>
      </c>
      <c r="G190" s="126">
        <v>0</v>
      </c>
      <c r="H190" s="126">
        <v>9386</v>
      </c>
      <c r="I190" s="126">
        <v>511</v>
      </c>
      <c r="J190" s="127">
        <f t="shared" si="30"/>
        <v>36869</v>
      </c>
      <c r="K190" s="151">
        <v>53.47</v>
      </c>
    </row>
    <row r="191" spans="1:14" ht="16.5" customHeight="1" x14ac:dyDescent="0.2">
      <c r="A191" s="83" t="s">
        <v>329</v>
      </c>
      <c r="B191" s="271">
        <v>600038521</v>
      </c>
      <c r="C191" s="271">
        <v>67365744</v>
      </c>
      <c r="D191" s="67">
        <v>91652000662</v>
      </c>
      <c r="E191" s="28">
        <v>3113</v>
      </c>
      <c r="F191" s="126">
        <v>33472</v>
      </c>
      <c r="G191" s="126">
        <v>63</v>
      </c>
      <c r="H191" s="126">
        <v>11670</v>
      </c>
      <c r="I191" s="126">
        <v>806</v>
      </c>
      <c r="J191" s="127">
        <f t="shared" si="30"/>
        <v>46011</v>
      </c>
      <c r="K191" s="151">
        <v>63.589999999999996</v>
      </c>
    </row>
    <row r="192" spans="1:14" ht="16.5" customHeight="1" x14ac:dyDescent="0.2">
      <c r="A192" s="83" t="s">
        <v>107</v>
      </c>
      <c r="B192" s="271">
        <v>600038408</v>
      </c>
      <c r="C192" s="271">
        <v>67365213</v>
      </c>
      <c r="D192" s="67">
        <v>91652000663</v>
      </c>
      <c r="E192" s="28">
        <v>3113</v>
      </c>
      <c r="F192" s="126">
        <v>50555</v>
      </c>
      <c r="G192" s="126">
        <v>0</v>
      </c>
      <c r="H192" s="126">
        <v>17593</v>
      </c>
      <c r="I192" s="126">
        <v>1204</v>
      </c>
      <c r="J192" s="127">
        <f t="shared" si="30"/>
        <v>69352</v>
      </c>
      <c r="K192" s="151">
        <v>90.68</v>
      </c>
    </row>
    <row r="193" spans="1:11" x14ac:dyDescent="0.2">
      <c r="A193" s="83" t="s">
        <v>108</v>
      </c>
      <c r="B193" s="271">
        <v>600038271</v>
      </c>
      <c r="C193" s="271">
        <v>61385531</v>
      </c>
      <c r="D193" s="67">
        <v>91652000661</v>
      </c>
      <c r="E193" s="28">
        <v>3113</v>
      </c>
      <c r="F193" s="126">
        <v>48680</v>
      </c>
      <c r="G193" s="126">
        <v>34</v>
      </c>
      <c r="H193" s="126">
        <v>16952</v>
      </c>
      <c r="I193" s="126">
        <v>1065</v>
      </c>
      <c r="J193" s="127">
        <f t="shared" si="30"/>
        <v>66731</v>
      </c>
      <c r="K193" s="151">
        <v>94.16</v>
      </c>
    </row>
    <row r="194" spans="1:11" ht="16.5" customHeight="1" x14ac:dyDescent="0.2">
      <c r="A194" s="83" t="s">
        <v>109</v>
      </c>
      <c r="B194" s="271">
        <v>600038483</v>
      </c>
      <c r="C194" s="271">
        <v>70101078</v>
      </c>
      <c r="D194" s="67">
        <v>91652000667</v>
      </c>
      <c r="E194" s="28">
        <v>3113</v>
      </c>
      <c r="F194" s="126">
        <v>34927</v>
      </c>
      <c r="G194" s="126">
        <v>51</v>
      </c>
      <c r="H194" s="126">
        <v>12172</v>
      </c>
      <c r="I194" s="126">
        <v>745</v>
      </c>
      <c r="J194" s="127">
        <f t="shared" si="30"/>
        <v>47895</v>
      </c>
      <c r="K194" s="151">
        <v>64.65000000000002</v>
      </c>
    </row>
    <row r="195" spans="1:11" ht="16.5" customHeight="1" x14ac:dyDescent="0.2">
      <c r="A195" s="83" t="s">
        <v>330</v>
      </c>
      <c r="B195" s="271">
        <v>600038220</v>
      </c>
      <c r="C195" s="271">
        <v>61385611</v>
      </c>
      <c r="D195" s="67">
        <v>91652000656</v>
      </c>
      <c r="E195" s="28">
        <v>3117</v>
      </c>
      <c r="F195" s="126">
        <v>20972</v>
      </c>
      <c r="G195" s="126">
        <v>13</v>
      </c>
      <c r="H195" s="126">
        <v>7303</v>
      </c>
      <c r="I195" s="126">
        <v>404</v>
      </c>
      <c r="J195" s="127">
        <f t="shared" si="30"/>
        <v>28692</v>
      </c>
      <c r="K195" s="151">
        <v>42.519999999999996</v>
      </c>
    </row>
    <row r="196" spans="1:11" x14ac:dyDescent="0.2">
      <c r="A196" s="83" t="s">
        <v>110</v>
      </c>
      <c r="B196" s="271">
        <v>600038181</v>
      </c>
      <c r="C196" s="271">
        <v>68407904</v>
      </c>
      <c r="D196" s="67">
        <v>91652000664</v>
      </c>
      <c r="E196" s="28">
        <v>3113</v>
      </c>
      <c r="F196" s="126">
        <v>51282</v>
      </c>
      <c r="G196" s="126">
        <v>76</v>
      </c>
      <c r="H196" s="126">
        <v>17872</v>
      </c>
      <c r="I196" s="126">
        <v>1030</v>
      </c>
      <c r="J196" s="127">
        <f t="shared" si="30"/>
        <v>70260</v>
      </c>
      <c r="K196" s="151">
        <v>103.69</v>
      </c>
    </row>
    <row r="197" spans="1:11" ht="19.5" customHeight="1" x14ac:dyDescent="0.2">
      <c r="A197" s="61" t="s">
        <v>154</v>
      </c>
      <c r="B197" s="274"/>
      <c r="C197" s="274"/>
      <c r="D197" s="73"/>
      <c r="E197" s="17"/>
      <c r="F197" s="131"/>
      <c r="G197" s="131"/>
      <c r="H197" s="131"/>
      <c r="I197" s="131"/>
      <c r="J197" s="131"/>
      <c r="K197" s="154"/>
    </row>
    <row r="198" spans="1:11" ht="16.5" customHeight="1" thickBot="1" x14ac:dyDescent="0.25">
      <c r="A198" s="108" t="s">
        <v>483</v>
      </c>
      <c r="B198" s="272">
        <v>600038254</v>
      </c>
      <c r="C198" s="272">
        <v>47611219</v>
      </c>
      <c r="D198" s="74">
        <v>91652000688</v>
      </c>
      <c r="E198" s="29">
        <v>3113</v>
      </c>
      <c r="F198" s="128">
        <v>28368</v>
      </c>
      <c r="G198" s="128">
        <v>0</v>
      </c>
      <c r="H198" s="128">
        <v>9872</v>
      </c>
      <c r="I198" s="128">
        <v>655</v>
      </c>
      <c r="J198" s="129">
        <f>F198+G198+H198+I198</f>
        <v>38895</v>
      </c>
      <c r="K198" s="152">
        <v>52.84</v>
      </c>
    </row>
    <row r="199" spans="1:11" ht="19.5" customHeight="1" thickBot="1" x14ac:dyDescent="0.25">
      <c r="A199" s="71" t="s">
        <v>553</v>
      </c>
      <c r="B199" s="273"/>
      <c r="C199" s="273"/>
      <c r="D199" s="58"/>
      <c r="E199" s="30"/>
      <c r="F199" s="130">
        <f t="shared" ref="F199:I199" si="31">SUM(F187:F198)</f>
        <v>434739</v>
      </c>
      <c r="G199" s="130">
        <f t="shared" si="31"/>
        <v>288</v>
      </c>
      <c r="H199" s="130">
        <f t="shared" si="31"/>
        <v>151387</v>
      </c>
      <c r="I199" s="130">
        <f t="shared" si="31"/>
        <v>9422</v>
      </c>
      <c r="J199" s="130">
        <f t="shared" ref="J199:K199" si="32">SUM(J187:J198)</f>
        <v>595836</v>
      </c>
      <c r="K199" s="153">
        <f t="shared" si="32"/>
        <v>831.4799999999999</v>
      </c>
    </row>
    <row r="200" spans="1:11" ht="19.5" customHeight="1" x14ac:dyDescent="0.2">
      <c r="A200" s="61" t="s">
        <v>156</v>
      </c>
      <c r="B200" s="274"/>
      <c r="C200" s="274"/>
      <c r="D200" s="73"/>
      <c r="E200" s="17"/>
      <c r="F200" s="131"/>
      <c r="G200" s="131"/>
      <c r="H200" s="131"/>
      <c r="I200" s="131"/>
      <c r="J200" s="132"/>
      <c r="K200" s="154"/>
    </row>
    <row r="201" spans="1:11" ht="16.5" customHeight="1" x14ac:dyDescent="0.2">
      <c r="A201" s="83" t="s">
        <v>401</v>
      </c>
      <c r="B201" s="271">
        <v>600040496</v>
      </c>
      <c r="C201" s="271">
        <v>63832836</v>
      </c>
      <c r="D201" s="67">
        <v>91652000673</v>
      </c>
      <c r="E201" s="28">
        <v>3113</v>
      </c>
      <c r="F201" s="126">
        <v>32991</v>
      </c>
      <c r="G201" s="126">
        <v>135</v>
      </c>
      <c r="H201" s="126">
        <v>11526</v>
      </c>
      <c r="I201" s="126">
        <v>787</v>
      </c>
      <c r="J201" s="126">
        <f t="shared" ref="J201:J206" si="33">F201+G201+H201+I201</f>
        <v>45439</v>
      </c>
      <c r="K201" s="151">
        <v>62.28</v>
      </c>
    </row>
    <row r="202" spans="1:11" ht="16.5" customHeight="1" x14ac:dyDescent="0.2">
      <c r="A202" s="83" t="s">
        <v>496</v>
      </c>
      <c r="B202" s="271">
        <v>600040577</v>
      </c>
      <c r="C202" s="271">
        <v>61386898</v>
      </c>
      <c r="D202" s="67">
        <v>91652000671</v>
      </c>
      <c r="E202" s="28">
        <v>3113</v>
      </c>
      <c r="F202" s="126">
        <v>41265</v>
      </c>
      <c r="G202" s="126">
        <v>59</v>
      </c>
      <c r="H202" s="126">
        <v>14380</v>
      </c>
      <c r="I202" s="126">
        <v>993</v>
      </c>
      <c r="J202" s="126">
        <f t="shared" si="33"/>
        <v>56697</v>
      </c>
      <c r="K202" s="151">
        <v>76.789999999999992</v>
      </c>
    </row>
    <row r="203" spans="1:11" ht="16.5" customHeight="1" x14ac:dyDescent="0.2">
      <c r="A203" s="83" t="s">
        <v>111</v>
      </c>
      <c r="B203" s="271">
        <v>600040356</v>
      </c>
      <c r="C203" s="271">
        <v>49625128</v>
      </c>
      <c r="D203" s="67">
        <v>91652000668</v>
      </c>
      <c r="E203" s="28">
        <v>3113</v>
      </c>
      <c r="F203" s="126">
        <v>26603</v>
      </c>
      <c r="G203" s="126">
        <v>207</v>
      </c>
      <c r="H203" s="126">
        <v>9328</v>
      </c>
      <c r="I203" s="126">
        <v>611</v>
      </c>
      <c r="J203" s="126">
        <f t="shared" si="33"/>
        <v>36749</v>
      </c>
      <c r="K203" s="151">
        <v>50.53</v>
      </c>
    </row>
    <row r="204" spans="1:11" ht="16.5" customHeight="1" x14ac:dyDescent="0.2">
      <c r="A204" s="83" t="s">
        <v>112</v>
      </c>
      <c r="B204" s="271">
        <v>600040585</v>
      </c>
      <c r="C204" s="271">
        <v>61381233</v>
      </c>
      <c r="D204" s="67">
        <v>91652000669</v>
      </c>
      <c r="E204" s="28">
        <v>3113</v>
      </c>
      <c r="F204" s="126">
        <v>47273</v>
      </c>
      <c r="G204" s="126">
        <v>114</v>
      </c>
      <c r="H204" s="126">
        <v>16490</v>
      </c>
      <c r="I204" s="126">
        <v>1171</v>
      </c>
      <c r="J204" s="126">
        <f t="shared" si="33"/>
        <v>65048</v>
      </c>
      <c r="K204" s="151">
        <v>87.92</v>
      </c>
    </row>
    <row r="205" spans="1:11" ht="16.5" customHeight="1" x14ac:dyDescent="0.2">
      <c r="A205" s="83" t="s">
        <v>554</v>
      </c>
      <c r="B205" s="271">
        <v>600040364</v>
      </c>
      <c r="C205" s="271">
        <v>70885168</v>
      </c>
      <c r="D205" s="67">
        <v>91652000672</v>
      </c>
      <c r="E205" s="28">
        <v>3113</v>
      </c>
      <c r="F205" s="126">
        <v>25699</v>
      </c>
      <c r="G205" s="126">
        <v>127</v>
      </c>
      <c r="H205" s="126">
        <v>8986</v>
      </c>
      <c r="I205" s="126">
        <v>631</v>
      </c>
      <c r="J205" s="126">
        <f t="shared" si="33"/>
        <v>35443</v>
      </c>
      <c r="K205" s="151">
        <v>46</v>
      </c>
    </row>
    <row r="206" spans="1:11" ht="16.5" customHeight="1" x14ac:dyDescent="0.2">
      <c r="A206" s="83" t="s">
        <v>113</v>
      </c>
      <c r="B206" s="271">
        <v>600040381</v>
      </c>
      <c r="C206" s="271">
        <v>61386618</v>
      </c>
      <c r="D206" s="67">
        <v>91652000670</v>
      </c>
      <c r="E206" s="28">
        <v>3113</v>
      </c>
      <c r="F206" s="126">
        <v>47370</v>
      </c>
      <c r="G206" s="126">
        <v>186</v>
      </c>
      <c r="H206" s="126">
        <v>16548</v>
      </c>
      <c r="I206" s="126">
        <v>1057</v>
      </c>
      <c r="J206" s="126">
        <f t="shared" si="33"/>
        <v>65161</v>
      </c>
      <c r="K206" s="151">
        <v>92.35</v>
      </c>
    </row>
    <row r="207" spans="1:11" ht="19.5" customHeight="1" x14ac:dyDescent="0.2">
      <c r="A207" s="79" t="s">
        <v>157</v>
      </c>
      <c r="B207" s="270"/>
      <c r="C207" s="270"/>
      <c r="D207" s="80"/>
      <c r="E207" s="22"/>
      <c r="F207" s="131"/>
      <c r="G207" s="131"/>
      <c r="H207" s="131"/>
      <c r="I207" s="131"/>
      <c r="J207" s="136"/>
      <c r="K207" s="161"/>
    </row>
    <row r="208" spans="1:11" ht="16.5" customHeight="1" thickBot="1" x14ac:dyDescent="0.25">
      <c r="A208" s="108" t="s">
        <v>114</v>
      </c>
      <c r="B208" s="272">
        <v>600040461</v>
      </c>
      <c r="C208" s="272">
        <v>45246025</v>
      </c>
      <c r="D208" s="74">
        <v>91652000704</v>
      </c>
      <c r="E208" s="29">
        <v>3113</v>
      </c>
      <c r="F208" s="146">
        <v>20178</v>
      </c>
      <c r="G208" s="146">
        <v>127</v>
      </c>
      <c r="H208" s="146">
        <v>7065</v>
      </c>
      <c r="I208" s="147">
        <v>473</v>
      </c>
      <c r="J208" s="128">
        <f>F208+G208+H208+I208</f>
        <v>27843</v>
      </c>
      <c r="K208" s="162">
        <v>40.25</v>
      </c>
    </row>
    <row r="209" spans="1:11" ht="19.5" customHeight="1" thickBot="1" x14ac:dyDescent="0.25">
      <c r="A209" s="71" t="s">
        <v>555</v>
      </c>
      <c r="B209" s="273"/>
      <c r="C209" s="273"/>
      <c r="D209" s="58"/>
      <c r="E209" s="30"/>
      <c r="F209" s="130">
        <f t="shared" ref="F209:I209" si="34">SUM(F201:F208)</f>
        <v>241379</v>
      </c>
      <c r="G209" s="130">
        <f t="shared" si="34"/>
        <v>955</v>
      </c>
      <c r="H209" s="130">
        <f t="shared" si="34"/>
        <v>84323</v>
      </c>
      <c r="I209" s="130">
        <f t="shared" si="34"/>
        <v>5723</v>
      </c>
      <c r="J209" s="130">
        <f t="shared" ref="J209:K209" si="35">SUM(J201:J208)</f>
        <v>332380</v>
      </c>
      <c r="K209" s="153">
        <f t="shared" si="35"/>
        <v>456.12</v>
      </c>
    </row>
    <row r="210" spans="1:11" ht="19.5" customHeight="1" x14ac:dyDescent="0.2">
      <c r="A210" s="61" t="s">
        <v>159</v>
      </c>
      <c r="B210" s="274"/>
      <c r="C210" s="274"/>
      <c r="D210" s="73"/>
      <c r="E210" s="17"/>
      <c r="F210" s="148"/>
      <c r="G210" s="148"/>
      <c r="H210" s="148"/>
      <c r="I210" s="148"/>
      <c r="J210" s="149"/>
      <c r="K210" s="154"/>
    </row>
    <row r="211" spans="1:11" ht="16.5" customHeight="1" x14ac:dyDescent="0.2">
      <c r="A211" s="83" t="s">
        <v>115</v>
      </c>
      <c r="B211" s="271">
        <v>600041298</v>
      </c>
      <c r="C211" s="271">
        <v>62930729</v>
      </c>
      <c r="D211" s="67">
        <v>91652000675</v>
      </c>
      <c r="E211" s="28">
        <v>3113</v>
      </c>
      <c r="F211" s="126">
        <v>34450</v>
      </c>
      <c r="G211" s="126">
        <v>8</v>
      </c>
      <c r="H211" s="126">
        <v>11991</v>
      </c>
      <c r="I211" s="126">
        <v>838</v>
      </c>
      <c r="J211" s="126">
        <f t="shared" ref="J211:J215" si="36">F211+G211+H211+I211</f>
        <v>47287</v>
      </c>
      <c r="K211" s="154">
        <v>67.500000000000014</v>
      </c>
    </row>
    <row r="212" spans="1:11" ht="16.5" customHeight="1" x14ac:dyDescent="0.2">
      <c r="A212" s="83" t="s">
        <v>402</v>
      </c>
      <c r="B212" s="271">
        <v>600041271</v>
      </c>
      <c r="C212" s="271">
        <v>47611332</v>
      </c>
      <c r="D212" s="67">
        <v>91652000674</v>
      </c>
      <c r="E212" s="28">
        <v>3113</v>
      </c>
      <c r="F212" s="126">
        <v>36261</v>
      </c>
      <c r="G212" s="126">
        <v>77</v>
      </c>
      <c r="H212" s="138">
        <v>12645</v>
      </c>
      <c r="I212" s="138">
        <v>915</v>
      </c>
      <c r="J212" s="126">
        <f t="shared" si="36"/>
        <v>49898</v>
      </c>
      <c r="K212" s="154">
        <v>70.429999999999993</v>
      </c>
    </row>
    <row r="213" spans="1:11" ht="16.5" customHeight="1" x14ac:dyDescent="0.2">
      <c r="A213" s="83" t="s">
        <v>116</v>
      </c>
      <c r="B213" s="271">
        <v>600041247</v>
      </c>
      <c r="C213" s="271">
        <v>63831589</v>
      </c>
      <c r="D213" s="67">
        <v>91652000676</v>
      </c>
      <c r="E213" s="28">
        <v>3113</v>
      </c>
      <c r="F213" s="126">
        <v>33558</v>
      </c>
      <c r="G213" s="126">
        <v>87</v>
      </c>
      <c r="H213" s="138">
        <v>11708</v>
      </c>
      <c r="I213" s="138">
        <v>784</v>
      </c>
      <c r="J213" s="126">
        <f t="shared" si="36"/>
        <v>46137</v>
      </c>
      <c r="K213" s="154">
        <v>61.18</v>
      </c>
    </row>
    <row r="214" spans="1:11" ht="16.5" customHeight="1" x14ac:dyDescent="0.2">
      <c r="A214" s="83" t="s">
        <v>117</v>
      </c>
      <c r="B214" s="271">
        <v>600041263</v>
      </c>
      <c r="C214" s="271">
        <v>63831686</v>
      </c>
      <c r="D214" s="67">
        <v>91652000678</v>
      </c>
      <c r="E214" s="28">
        <v>3113</v>
      </c>
      <c r="F214" s="126">
        <v>26320</v>
      </c>
      <c r="G214" s="133">
        <v>68</v>
      </c>
      <c r="H214" s="138">
        <v>9182</v>
      </c>
      <c r="I214" s="138">
        <v>662</v>
      </c>
      <c r="J214" s="126">
        <f t="shared" si="36"/>
        <v>36232</v>
      </c>
      <c r="K214" s="154">
        <v>49.2</v>
      </c>
    </row>
    <row r="215" spans="1:11" ht="16.5" customHeight="1" x14ac:dyDescent="0.2">
      <c r="A215" s="83" t="s">
        <v>118</v>
      </c>
      <c r="B215" s="271">
        <v>600041255</v>
      </c>
      <c r="C215" s="271">
        <v>63831678</v>
      </c>
      <c r="D215" s="67">
        <v>91652000677</v>
      </c>
      <c r="E215" s="28">
        <v>3113</v>
      </c>
      <c r="F215" s="126">
        <v>39075</v>
      </c>
      <c r="G215" s="126">
        <v>21</v>
      </c>
      <c r="H215" s="138">
        <v>13605</v>
      </c>
      <c r="I215" s="138">
        <v>878</v>
      </c>
      <c r="J215" s="126">
        <f t="shared" si="36"/>
        <v>53579</v>
      </c>
      <c r="K215" s="154">
        <v>71.929999999999993</v>
      </c>
    </row>
    <row r="216" spans="1:11" ht="19.5" customHeight="1" x14ac:dyDescent="0.2">
      <c r="A216" s="79" t="s">
        <v>160</v>
      </c>
      <c r="B216" s="270"/>
      <c r="C216" s="270"/>
      <c r="D216" s="80"/>
      <c r="E216" s="22"/>
      <c r="F216" s="136"/>
      <c r="G216" s="136"/>
      <c r="H216" s="136"/>
      <c r="I216" s="136"/>
      <c r="J216" s="136"/>
      <c r="K216" s="155"/>
    </row>
    <row r="217" spans="1:11" ht="16.5" customHeight="1" x14ac:dyDescent="0.2">
      <c r="A217" s="83" t="s">
        <v>119</v>
      </c>
      <c r="B217" s="271">
        <v>600041336</v>
      </c>
      <c r="C217" s="271">
        <v>70926280</v>
      </c>
      <c r="D217" s="67">
        <v>91652001359</v>
      </c>
      <c r="E217" s="28">
        <v>3117</v>
      </c>
      <c r="F217" s="126">
        <v>14759</v>
      </c>
      <c r="G217" s="126">
        <v>173</v>
      </c>
      <c r="H217" s="126">
        <v>5195</v>
      </c>
      <c r="I217" s="126">
        <v>342</v>
      </c>
      <c r="J217" s="126">
        <f>F217+G217+H217+I217</f>
        <v>20469</v>
      </c>
      <c r="K217" s="154">
        <v>29.599999999999998</v>
      </c>
    </row>
    <row r="218" spans="1:11" ht="19.5" customHeight="1" x14ac:dyDescent="0.2">
      <c r="A218" s="79" t="s">
        <v>161</v>
      </c>
      <c r="B218" s="270"/>
      <c r="C218" s="270"/>
      <c r="D218" s="80"/>
      <c r="E218" s="22"/>
      <c r="F218" s="131"/>
      <c r="G218" s="136"/>
      <c r="H218" s="136"/>
      <c r="I218" s="136"/>
      <c r="J218" s="136"/>
      <c r="K218" s="155"/>
    </row>
    <row r="219" spans="1:11" ht="16.5" customHeight="1" x14ac:dyDescent="0.2">
      <c r="A219" s="83" t="s">
        <v>120</v>
      </c>
      <c r="B219" s="271">
        <v>600041361</v>
      </c>
      <c r="C219" s="271">
        <v>70888825</v>
      </c>
      <c r="D219" s="67">
        <v>91652000715</v>
      </c>
      <c r="E219" s="28">
        <v>3113</v>
      </c>
      <c r="F219" s="126">
        <v>35479</v>
      </c>
      <c r="G219" s="128">
        <v>21</v>
      </c>
      <c r="H219" s="126">
        <v>12354</v>
      </c>
      <c r="I219" s="126">
        <v>714</v>
      </c>
      <c r="J219" s="126">
        <f>F219+G219+H219+I219</f>
        <v>48568</v>
      </c>
      <c r="K219" s="154">
        <v>68.16</v>
      </c>
    </row>
    <row r="220" spans="1:11" ht="19.5" customHeight="1" x14ac:dyDescent="0.2">
      <c r="A220" s="79" t="s">
        <v>162</v>
      </c>
      <c r="B220" s="270"/>
      <c r="C220" s="270"/>
      <c r="D220" s="80"/>
      <c r="E220" s="22"/>
      <c r="F220" s="136"/>
      <c r="G220" s="136"/>
      <c r="H220" s="136"/>
      <c r="I220" s="136"/>
      <c r="J220" s="136"/>
      <c r="K220" s="155"/>
    </row>
    <row r="221" spans="1:11" ht="16.5" customHeight="1" x14ac:dyDescent="0.2">
      <c r="A221" s="83" t="s">
        <v>419</v>
      </c>
      <c r="B221" s="271">
        <v>600041221</v>
      </c>
      <c r="C221" s="271">
        <v>71008314</v>
      </c>
      <c r="D221" s="67">
        <v>91652001360</v>
      </c>
      <c r="E221" s="28">
        <v>3113</v>
      </c>
      <c r="F221" s="126">
        <v>35100</v>
      </c>
      <c r="G221" s="126">
        <v>176</v>
      </c>
      <c r="H221" s="126">
        <v>12274</v>
      </c>
      <c r="I221" s="126">
        <v>748</v>
      </c>
      <c r="J221" s="126">
        <f>F221+G221+H221+I221</f>
        <v>48298</v>
      </c>
      <c r="K221" s="154">
        <v>64.92</v>
      </c>
    </row>
    <row r="222" spans="1:11" ht="19.5" customHeight="1" x14ac:dyDescent="0.2">
      <c r="A222" s="79" t="s">
        <v>254</v>
      </c>
      <c r="B222" s="270"/>
      <c r="C222" s="270"/>
      <c r="D222" s="80"/>
      <c r="E222" s="22"/>
      <c r="F222" s="136"/>
      <c r="G222" s="136"/>
      <c r="H222" s="136"/>
      <c r="I222" s="136"/>
      <c r="J222" s="136"/>
      <c r="K222" s="155"/>
    </row>
    <row r="223" spans="1:11" ht="16.5" customHeight="1" thickBot="1" x14ac:dyDescent="0.25">
      <c r="A223" s="108" t="s">
        <v>495</v>
      </c>
      <c r="B223" s="272">
        <v>600041352</v>
      </c>
      <c r="C223" s="272">
        <v>70885451</v>
      </c>
      <c r="D223" s="74">
        <v>91652000717</v>
      </c>
      <c r="E223" s="29">
        <v>3113</v>
      </c>
      <c r="F223" s="126">
        <v>16343</v>
      </c>
      <c r="G223" s="126">
        <v>58</v>
      </c>
      <c r="H223" s="126">
        <v>5707</v>
      </c>
      <c r="I223" s="126">
        <v>343</v>
      </c>
      <c r="J223" s="126">
        <f>F223+G223+H223+I223</f>
        <v>22451</v>
      </c>
      <c r="K223" s="154">
        <v>33.010000000000005</v>
      </c>
    </row>
    <row r="224" spans="1:11" ht="19.5" customHeight="1" thickBot="1" x14ac:dyDescent="0.25">
      <c r="A224" s="71" t="s">
        <v>556</v>
      </c>
      <c r="B224" s="273"/>
      <c r="C224" s="273"/>
      <c r="D224" s="58"/>
      <c r="E224" s="30"/>
      <c r="F224" s="130">
        <f t="shared" ref="F224:J224" si="37">SUM(F211:F223)</f>
        <v>271345</v>
      </c>
      <c r="G224" s="130">
        <f t="shared" si="37"/>
        <v>689</v>
      </c>
      <c r="H224" s="130">
        <f t="shared" si="37"/>
        <v>94661</v>
      </c>
      <c r="I224" s="130">
        <f t="shared" si="37"/>
        <v>6224</v>
      </c>
      <c r="J224" s="130">
        <f t="shared" si="37"/>
        <v>372919</v>
      </c>
      <c r="K224" s="153">
        <f t="shared" ref="K224" si="38">SUM(K211:K223)</f>
        <v>515.93000000000006</v>
      </c>
    </row>
    <row r="225" spans="1:14" ht="19.5" customHeight="1" x14ac:dyDescent="0.2">
      <c r="A225" s="61" t="s">
        <v>164</v>
      </c>
      <c r="B225" s="274"/>
      <c r="C225" s="274"/>
      <c r="D225" s="73"/>
      <c r="E225" s="17"/>
      <c r="F225" s="131"/>
      <c r="G225" s="131"/>
      <c r="H225" s="131"/>
      <c r="I225" s="131"/>
      <c r="J225" s="132"/>
      <c r="K225" s="154"/>
    </row>
    <row r="226" spans="1:14" ht="16.5" customHeight="1" x14ac:dyDescent="0.2">
      <c r="A226" s="83" t="s">
        <v>340</v>
      </c>
      <c r="B226" s="271">
        <v>600038203</v>
      </c>
      <c r="C226" s="271">
        <v>70874263</v>
      </c>
      <c r="D226" s="67">
        <v>91652000718</v>
      </c>
      <c r="E226" s="28">
        <v>3113</v>
      </c>
      <c r="F226" s="126">
        <v>46974</v>
      </c>
      <c r="G226" s="126">
        <v>85</v>
      </c>
      <c r="H226" s="126">
        <v>16376</v>
      </c>
      <c r="I226" s="126">
        <v>1126</v>
      </c>
      <c r="J226" s="127">
        <f>F226+G226+H226+I226</f>
        <v>64561</v>
      </c>
      <c r="K226" s="151">
        <v>84.15</v>
      </c>
    </row>
    <row r="227" spans="1:14" ht="19.5" customHeight="1" x14ac:dyDescent="0.2">
      <c r="A227" s="79" t="s">
        <v>165</v>
      </c>
      <c r="B227" s="270"/>
      <c r="C227" s="270"/>
      <c r="D227" s="80"/>
      <c r="E227" s="22"/>
      <c r="F227" s="136"/>
      <c r="G227" s="136"/>
      <c r="H227" s="136"/>
      <c r="I227" s="136"/>
      <c r="J227" s="136"/>
      <c r="K227" s="155"/>
    </row>
    <row r="228" spans="1:14" ht="16.5" customHeight="1" x14ac:dyDescent="0.2">
      <c r="A228" s="83" t="s">
        <v>412</v>
      </c>
      <c r="B228" s="271">
        <v>600038335</v>
      </c>
      <c r="C228" s="271">
        <v>70108145</v>
      </c>
      <c r="D228" s="67">
        <v>91652000690</v>
      </c>
      <c r="E228" s="28">
        <v>3113</v>
      </c>
      <c r="F228" s="126">
        <v>23961</v>
      </c>
      <c r="G228" s="126">
        <v>85</v>
      </c>
      <c r="H228" s="126">
        <v>8367</v>
      </c>
      <c r="I228" s="126">
        <v>514</v>
      </c>
      <c r="J228" s="127">
        <f>F228+G228+H228+I228</f>
        <v>32927</v>
      </c>
      <c r="K228" s="151">
        <v>48.470000000000006</v>
      </c>
    </row>
    <row r="229" spans="1:14" ht="19.5" customHeight="1" x14ac:dyDescent="0.2">
      <c r="A229" s="79" t="s">
        <v>168</v>
      </c>
      <c r="B229" s="270"/>
      <c r="C229" s="270"/>
      <c r="D229" s="80"/>
      <c r="E229" s="22"/>
      <c r="F229" s="136"/>
      <c r="G229" s="136"/>
      <c r="H229" s="136"/>
      <c r="I229" s="136"/>
      <c r="J229" s="136"/>
      <c r="K229" s="155"/>
    </row>
    <row r="230" spans="1:14" ht="15.75" customHeight="1" x14ac:dyDescent="0.2">
      <c r="A230" s="83" t="s">
        <v>331</v>
      </c>
      <c r="B230" s="271">
        <v>600038432</v>
      </c>
      <c r="C230" s="271">
        <v>70107521</v>
      </c>
      <c r="D230" s="67">
        <v>91652000689</v>
      </c>
      <c r="E230" s="28">
        <v>3113</v>
      </c>
      <c r="F230" s="126">
        <v>22666</v>
      </c>
      <c r="G230" s="126">
        <v>51</v>
      </c>
      <c r="H230" s="126">
        <v>7905</v>
      </c>
      <c r="I230" s="126">
        <v>500</v>
      </c>
      <c r="J230" s="127">
        <f>F230+G230+H230+I230</f>
        <v>31122</v>
      </c>
      <c r="K230" s="151">
        <v>44.6</v>
      </c>
    </row>
    <row r="231" spans="1:14" ht="19.5" customHeight="1" x14ac:dyDescent="0.2">
      <c r="A231" s="79" t="s">
        <v>167</v>
      </c>
      <c r="B231" s="270"/>
      <c r="C231" s="270"/>
      <c r="D231" s="80"/>
      <c r="E231" s="22"/>
      <c r="F231" s="136"/>
      <c r="G231" s="136"/>
      <c r="H231" s="136"/>
      <c r="I231" s="136"/>
      <c r="J231" s="136"/>
      <c r="K231" s="155"/>
    </row>
    <row r="232" spans="1:14" ht="16.5" customHeight="1" thickBot="1" x14ac:dyDescent="0.25">
      <c r="A232" s="108" t="s">
        <v>422</v>
      </c>
      <c r="B232" s="272">
        <v>600038394</v>
      </c>
      <c r="C232" s="272">
        <v>61386961</v>
      </c>
      <c r="D232" s="74">
        <v>91652000683</v>
      </c>
      <c r="E232" s="29">
        <v>3113</v>
      </c>
      <c r="F232" s="128">
        <v>55346</v>
      </c>
      <c r="G232" s="128">
        <v>487</v>
      </c>
      <c r="H232" s="128">
        <v>19425</v>
      </c>
      <c r="I232" s="128">
        <v>1261</v>
      </c>
      <c r="J232" s="129">
        <f>F232+G232+H232+I232</f>
        <v>76519</v>
      </c>
      <c r="K232" s="152">
        <v>102.54</v>
      </c>
    </row>
    <row r="233" spans="1:14" ht="19.5" customHeight="1" thickBot="1" x14ac:dyDescent="0.25">
      <c r="A233" s="71" t="s">
        <v>534</v>
      </c>
      <c r="B233" s="273"/>
      <c r="C233" s="273"/>
      <c r="D233" s="58"/>
      <c r="E233" s="30"/>
      <c r="F233" s="130">
        <f t="shared" ref="F233:J233" si="39">SUM(F226:F232)</f>
        <v>148947</v>
      </c>
      <c r="G233" s="130">
        <f t="shared" si="39"/>
        <v>708</v>
      </c>
      <c r="H233" s="130">
        <f t="shared" si="39"/>
        <v>52073</v>
      </c>
      <c r="I233" s="130">
        <f t="shared" si="39"/>
        <v>3401</v>
      </c>
      <c r="J233" s="130">
        <f t="shared" si="39"/>
        <v>205129</v>
      </c>
      <c r="K233" s="153">
        <f t="shared" ref="K233" si="40">SUM(K226:K232)</f>
        <v>279.76</v>
      </c>
    </row>
    <row r="234" spans="1:14" ht="19.5" customHeight="1" x14ac:dyDescent="0.2">
      <c r="A234" s="61" t="s">
        <v>170</v>
      </c>
      <c r="B234" s="274"/>
      <c r="C234" s="274"/>
      <c r="D234" s="73"/>
      <c r="E234" s="17"/>
      <c r="F234" s="131"/>
      <c r="G234" s="131"/>
      <c r="H234" s="131"/>
      <c r="I234" s="131"/>
      <c r="J234" s="131"/>
      <c r="K234" s="154"/>
    </row>
    <row r="235" spans="1:14" ht="16.5" customHeight="1" x14ac:dyDescent="0.2">
      <c r="A235" s="83" t="s">
        <v>486</v>
      </c>
      <c r="B235" s="271">
        <v>600039021</v>
      </c>
      <c r="C235" s="271">
        <v>48133876</v>
      </c>
      <c r="D235" s="67">
        <v>91652000691</v>
      </c>
      <c r="E235" s="28">
        <v>3113</v>
      </c>
      <c r="F235" s="126">
        <v>84828</v>
      </c>
      <c r="G235" s="126">
        <v>85</v>
      </c>
      <c r="H235" s="126">
        <v>29549</v>
      </c>
      <c r="I235" s="126">
        <v>1965</v>
      </c>
      <c r="J235" s="127">
        <f t="shared" ref="J235:J236" si="41">F235+G235+H235+I235</f>
        <v>116427</v>
      </c>
      <c r="K235" s="151">
        <v>157.9</v>
      </c>
    </row>
    <row r="236" spans="1:14" ht="16.5" customHeight="1" x14ac:dyDescent="0.2">
      <c r="A236" s="83" t="s">
        <v>485</v>
      </c>
      <c r="B236" s="271">
        <v>600039234</v>
      </c>
      <c r="C236" s="271">
        <v>48133884</v>
      </c>
      <c r="D236" s="67">
        <v>91652000694</v>
      </c>
      <c r="E236" s="28">
        <v>3113</v>
      </c>
      <c r="F236" s="126">
        <v>44134</v>
      </c>
      <c r="G236" s="126">
        <v>124</v>
      </c>
      <c r="H236" s="126">
        <v>15401</v>
      </c>
      <c r="I236" s="126">
        <v>1008</v>
      </c>
      <c r="J236" s="127">
        <f t="shared" si="41"/>
        <v>60667</v>
      </c>
      <c r="K236" s="151">
        <v>84.86999999999999</v>
      </c>
    </row>
    <row r="237" spans="1:14" ht="19.5" customHeight="1" x14ac:dyDescent="0.2">
      <c r="A237" s="79" t="s">
        <v>255</v>
      </c>
      <c r="B237" s="270"/>
      <c r="C237" s="270"/>
      <c r="D237" s="80"/>
      <c r="E237" s="22"/>
      <c r="F237" s="136"/>
      <c r="G237" s="136"/>
      <c r="H237" s="136"/>
      <c r="I237" s="126"/>
      <c r="J237" s="136"/>
      <c r="K237" s="155"/>
    </row>
    <row r="238" spans="1:14" s="16" customFormat="1" ht="16.5" customHeight="1" thickBot="1" x14ac:dyDescent="0.25">
      <c r="A238" s="108" t="s">
        <v>121</v>
      </c>
      <c r="B238" s="272">
        <v>600038530</v>
      </c>
      <c r="C238" s="272">
        <v>70845905</v>
      </c>
      <c r="D238" s="74">
        <v>91652000686</v>
      </c>
      <c r="E238" s="37">
        <v>3113</v>
      </c>
      <c r="F238" s="125">
        <v>56329</v>
      </c>
      <c r="G238" s="125">
        <v>85</v>
      </c>
      <c r="H238" s="125">
        <v>19631</v>
      </c>
      <c r="I238" s="118">
        <v>1048</v>
      </c>
      <c r="J238" s="135">
        <f>F238+G238+H238+I238</f>
        <v>77093</v>
      </c>
      <c r="K238" s="163">
        <v>110.68</v>
      </c>
      <c r="N238" s="8"/>
    </row>
    <row r="239" spans="1:14" ht="19.5" customHeight="1" thickBot="1" x14ac:dyDescent="0.25">
      <c r="A239" s="71" t="s">
        <v>557</v>
      </c>
      <c r="B239" s="273"/>
      <c r="C239" s="273"/>
      <c r="D239" s="58"/>
      <c r="E239" s="30"/>
      <c r="F239" s="130">
        <f t="shared" ref="F239:I239" si="42">SUM(F235:F238)</f>
        <v>185291</v>
      </c>
      <c r="G239" s="130">
        <f t="shared" si="42"/>
        <v>294</v>
      </c>
      <c r="H239" s="130">
        <f t="shared" si="42"/>
        <v>64581</v>
      </c>
      <c r="I239" s="130">
        <f t="shared" si="42"/>
        <v>4021</v>
      </c>
      <c r="J239" s="130">
        <f t="shared" ref="J239:K239" si="43">SUM(J235:J238)</f>
        <v>254187</v>
      </c>
      <c r="K239" s="153">
        <f t="shared" si="43"/>
        <v>353.45</v>
      </c>
    </row>
    <row r="240" spans="1:14" ht="19.5" customHeight="1" x14ac:dyDescent="0.2">
      <c r="A240" s="61" t="s">
        <v>172</v>
      </c>
      <c r="B240" s="274"/>
      <c r="C240" s="274"/>
      <c r="D240" s="73"/>
      <c r="E240" s="17"/>
      <c r="F240" s="131"/>
      <c r="G240" s="131"/>
      <c r="H240" s="131"/>
      <c r="I240" s="131"/>
      <c r="J240" s="132"/>
      <c r="K240" s="154"/>
    </row>
    <row r="241" spans="1:11" ht="16.5" customHeight="1" x14ac:dyDescent="0.2">
      <c r="A241" s="83" t="s">
        <v>492</v>
      </c>
      <c r="B241" s="271">
        <v>600040453</v>
      </c>
      <c r="C241" s="271">
        <v>63832151</v>
      </c>
      <c r="D241" s="67">
        <v>91652000703</v>
      </c>
      <c r="E241" s="28">
        <v>3113</v>
      </c>
      <c r="F241" s="100">
        <v>39855</v>
      </c>
      <c r="G241" s="100">
        <v>63</v>
      </c>
      <c r="H241" s="100">
        <v>13891</v>
      </c>
      <c r="I241" s="100">
        <v>1013</v>
      </c>
      <c r="J241" s="100">
        <f t="shared" ref="J241:J243" si="44">F241+G241+H241+I241</f>
        <v>54822</v>
      </c>
      <c r="K241" s="164">
        <v>66.2</v>
      </c>
    </row>
    <row r="242" spans="1:11" ht="15.75" customHeight="1" x14ac:dyDescent="0.2">
      <c r="A242" s="83" t="s">
        <v>574</v>
      </c>
      <c r="B242" s="271">
        <v>600040623</v>
      </c>
      <c r="C242" s="271">
        <v>60446005</v>
      </c>
      <c r="D242" s="67">
        <v>91652000702</v>
      </c>
      <c r="E242" s="28">
        <v>3113</v>
      </c>
      <c r="F242" s="100">
        <v>39623</v>
      </c>
      <c r="G242" s="100">
        <v>144</v>
      </c>
      <c r="H242" s="100">
        <v>13838</v>
      </c>
      <c r="I242" s="100">
        <v>956</v>
      </c>
      <c r="J242" s="100">
        <f t="shared" si="44"/>
        <v>54561</v>
      </c>
      <c r="K242" s="164">
        <v>71.19</v>
      </c>
    </row>
    <row r="243" spans="1:11" ht="16.5" customHeight="1" x14ac:dyDescent="0.2">
      <c r="A243" s="83" t="s">
        <v>356</v>
      </c>
      <c r="B243" s="271">
        <v>600040399</v>
      </c>
      <c r="C243" s="271">
        <v>60445939</v>
      </c>
      <c r="D243" s="67">
        <v>91652000701</v>
      </c>
      <c r="E243" s="28">
        <v>3113</v>
      </c>
      <c r="F243" s="100">
        <v>42960</v>
      </c>
      <c r="G243" s="100">
        <v>59</v>
      </c>
      <c r="H243" s="100">
        <v>14970</v>
      </c>
      <c r="I243" s="100">
        <v>993</v>
      </c>
      <c r="J243" s="100">
        <f t="shared" si="44"/>
        <v>58982</v>
      </c>
      <c r="K243" s="165">
        <v>80.179999999999993</v>
      </c>
    </row>
    <row r="244" spans="1:11" ht="19.5" customHeight="1" x14ac:dyDescent="0.2">
      <c r="A244" s="79" t="s">
        <v>173</v>
      </c>
      <c r="B244" s="270"/>
      <c r="C244" s="270"/>
      <c r="D244" s="80"/>
      <c r="E244" s="22"/>
      <c r="F244" s="136"/>
      <c r="G244" s="136"/>
      <c r="H244" s="136"/>
      <c r="I244" s="136"/>
      <c r="J244" s="136"/>
      <c r="K244" s="155"/>
    </row>
    <row r="245" spans="1:11" ht="15.75" customHeight="1" thickBot="1" x14ac:dyDescent="0.25">
      <c r="A245" s="83" t="s">
        <v>578</v>
      </c>
      <c r="B245" s="271">
        <v>600040500</v>
      </c>
      <c r="C245" s="271">
        <v>70918805</v>
      </c>
      <c r="D245" s="67">
        <v>91652001341</v>
      </c>
      <c r="E245" s="28">
        <v>3113</v>
      </c>
      <c r="F245" s="126">
        <v>87145</v>
      </c>
      <c r="G245" s="150">
        <v>549</v>
      </c>
      <c r="H245" s="150">
        <v>30512</v>
      </c>
      <c r="I245" s="126">
        <v>2014</v>
      </c>
      <c r="J245" s="127">
        <f>F245+G245+H245+I245</f>
        <v>120220</v>
      </c>
      <c r="K245" s="151">
        <v>167.03000000000003</v>
      </c>
    </row>
    <row r="246" spans="1:11" ht="19.5" customHeight="1" thickBot="1" x14ac:dyDescent="0.25">
      <c r="A246" s="71" t="s">
        <v>558</v>
      </c>
      <c r="B246" s="273"/>
      <c r="C246" s="273"/>
      <c r="D246" s="58"/>
      <c r="E246" s="30"/>
      <c r="F246" s="130">
        <f t="shared" ref="F246:I246" si="45">SUM(F241:F245)</f>
        <v>209583</v>
      </c>
      <c r="G246" s="130">
        <f t="shared" si="45"/>
        <v>815</v>
      </c>
      <c r="H246" s="130">
        <f t="shared" si="45"/>
        <v>73211</v>
      </c>
      <c r="I246" s="130">
        <f t="shared" si="45"/>
        <v>4976</v>
      </c>
      <c r="J246" s="130">
        <f t="shared" ref="J246:K246" si="46">SUM(J241:J245)</f>
        <v>288585</v>
      </c>
      <c r="K246" s="153">
        <f t="shared" si="46"/>
        <v>384.6</v>
      </c>
    </row>
    <row r="247" spans="1:11" ht="19.5" customHeight="1" x14ac:dyDescent="0.2">
      <c r="A247" s="61" t="s">
        <v>175</v>
      </c>
      <c r="B247" s="274"/>
      <c r="C247" s="274"/>
      <c r="D247" s="73"/>
      <c r="E247" s="17"/>
      <c r="F247" s="131"/>
      <c r="G247" s="131"/>
      <c r="H247" s="131"/>
      <c r="I247" s="131"/>
      <c r="J247" s="132"/>
      <c r="K247" s="154"/>
    </row>
    <row r="248" spans="1:11" ht="16.5" customHeight="1" x14ac:dyDescent="0.2">
      <c r="A248" s="83" t="s">
        <v>484</v>
      </c>
      <c r="B248" s="271">
        <v>600040445</v>
      </c>
      <c r="C248" s="271">
        <v>61384780</v>
      </c>
      <c r="D248" s="67">
        <v>91652000700</v>
      </c>
      <c r="E248" s="28">
        <v>3113</v>
      </c>
      <c r="F248" s="126">
        <v>53075</v>
      </c>
      <c r="G248" s="126">
        <v>0</v>
      </c>
      <c r="H248" s="126">
        <v>18470</v>
      </c>
      <c r="I248" s="126">
        <v>1271</v>
      </c>
      <c r="J248" s="127">
        <f>F248+G248+H248+I248</f>
        <v>72816</v>
      </c>
      <c r="K248" s="156">
        <v>99.61999999999999</v>
      </c>
    </row>
    <row r="249" spans="1:11" ht="19.5" customHeight="1" x14ac:dyDescent="0.2">
      <c r="A249" s="79" t="s">
        <v>176</v>
      </c>
      <c r="B249" s="270"/>
      <c r="C249" s="270"/>
      <c r="D249" s="80"/>
      <c r="E249" s="22"/>
      <c r="F249" s="136"/>
      <c r="G249" s="136"/>
      <c r="H249" s="136"/>
      <c r="I249" s="136"/>
      <c r="J249" s="136"/>
      <c r="K249" s="155"/>
    </row>
    <row r="250" spans="1:11" ht="16.5" customHeight="1" x14ac:dyDescent="0.2">
      <c r="A250" s="83" t="s">
        <v>243</v>
      </c>
      <c r="B250" s="271">
        <v>600040615</v>
      </c>
      <c r="C250" s="271">
        <v>65992911</v>
      </c>
      <c r="D250" s="67">
        <v>91652000710</v>
      </c>
      <c r="E250" s="28">
        <v>3113</v>
      </c>
      <c r="F250" s="126">
        <v>26278</v>
      </c>
      <c r="G250" s="126">
        <v>145</v>
      </c>
      <c r="H250" s="126">
        <v>9194</v>
      </c>
      <c r="I250" s="126">
        <v>534</v>
      </c>
      <c r="J250" s="127">
        <f>F250+G250+H250+I250</f>
        <v>36151</v>
      </c>
      <c r="K250" s="151">
        <v>50.71</v>
      </c>
    </row>
    <row r="251" spans="1:11" ht="19.5" customHeight="1" x14ac:dyDescent="0.2">
      <c r="A251" s="79" t="s">
        <v>256</v>
      </c>
      <c r="B251" s="270"/>
      <c r="C251" s="270"/>
      <c r="D251" s="80"/>
      <c r="E251" s="22"/>
      <c r="F251" s="136"/>
      <c r="G251" s="136"/>
      <c r="H251" s="136"/>
      <c r="I251" s="136"/>
      <c r="J251" s="136"/>
      <c r="K251" s="155"/>
    </row>
    <row r="252" spans="1:11" ht="16.5" customHeight="1" thickBot="1" x14ac:dyDescent="0.25">
      <c r="A252" s="108" t="s">
        <v>332</v>
      </c>
      <c r="B252" s="272">
        <v>600040402</v>
      </c>
      <c r="C252" s="272">
        <v>60460865</v>
      </c>
      <c r="D252" s="74">
        <v>91652000712</v>
      </c>
      <c r="E252" s="29">
        <v>3113</v>
      </c>
      <c r="F252" s="128">
        <v>50091</v>
      </c>
      <c r="G252" s="128">
        <v>325</v>
      </c>
      <c r="H252" s="128">
        <v>17541</v>
      </c>
      <c r="I252" s="128">
        <v>958</v>
      </c>
      <c r="J252" s="129">
        <f>F252+G252+H252+I252</f>
        <v>68915</v>
      </c>
      <c r="K252" s="152">
        <v>98.840000000000018</v>
      </c>
    </row>
    <row r="253" spans="1:11" ht="19.5" customHeight="1" thickBot="1" x14ac:dyDescent="0.25">
      <c r="A253" s="71" t="s">
        <v>559</v>
      </c>
      <c r="B253" s="273"/>
      <c r="C253" s="273"/>
      <c r="D253" s="58"/>
      <c r="E253" s="30"/>
      <c r="F253" s="130">
        <f t="shared" ref="F253:I253" si="47">SUM(F248:F252)</f>
        <v>129444</v>
      </c>
      <c r="G253" s="130">
        <f t="shared" si="47"/>
        <v>470</v>
      </c>
      <c r="H253" s="130">
        <f t="shared" si="47"/>
        <v>45205</v>
      </c>
      <c r="I253" s="130">
        <f t="shared" si="47"/>
        <v>2763</v>
      </c>
      <c r="J253" s="130">
        <f t="shared" ref="J253:K253" si="48">SUM(J248:J252)</f>
        <v>177882</v>
      </c>
      <c r="K253" s="153">
        <f t="shared" si="48"/>
        <v>249.17000000000002</v>
      </c>
    </row>
    <row r="254" spans="1:11" ht="19.5" customHeight="1" x14ac:dyDescent="0.2">
      <c r="A254" s="61" t="s">
        <v>178</v>
      </c>
      <c r="B254" s="274"/>
      <c r="C254" s="274"/>
      <c r="D254" s="73"/>
      <c r="E254" s="17"/>
      <c r="F254" s="131"/>
      <c r="G254" s="131"/>
      <c r="H254" s="131"/>
      <c r="I254" s="131"/>
      <c r="J254" s="132"/>
      <c r="K254" s="154"/>
    </row>
    <row r="255" spans="1:11" ht="16.5" customHeight="1" x14ac:dyDescent="0.2">
      <c r="A255" s="83" t="s">
        <v>122</v>
      </c>
      <c r="B255" s="271">
        <v>600040429</v>
      </c>
      <c r="C255" s="271">
        <v>49625195</v>
      </c>
      <c r="D255" s="67">
        <v>91652000705</v>
      </c>
      <c r="E255" s="28">
        <v>3113</v>
      </c>
      <c r="F255" s="126">
        <v>34882</v>
      </c>
      <c r="G255" s="126">
        <v>25</v>
      </c>
      <c r="H255" s="126">
        <v>12147</v>
      </c>
      <c r="I255" s="126">
        <v>767</v>
      </c>
      <c r="J255" s="127">
        <f t="shared" ref="J255:J258" si="49">F255+G255+H255+I255</f>
        <v>47821</v>
      </c>
      <c r="K255" s="151">
        <v>66.72</v>
      </c>
    </row>
    <row r="256" spans="1:11" ht="16.5" customHeight="1" x14ac:dyDescent="0.2">
      <c r="A256" s="83" t="s">
        <v>123</v>
      </c>
      <c r="B256" s="271">
        <v>600040607</v>
      </c>
      <c r="C256" s="271">
        <v>63830825</v>
      </c>
      <c r="D256" s="67">
        <v>91652000707</v>
      </c>
      <c r="E256" s="28">
        <v>3113</v>
      </c>
      <c r="F256" s="126">
        <v>32995</v>
      </c>
      <c r="G256" s="126">
        <v>211</v>
      </c>
      <c r="H256" s="126">
        <v>11554</v>
      </c>
      <c r="I256" s="126">
        <v>713</v>
      </c>
      <c r="J256" s="127">
        <f t="shared" si="49"/>
        <v>45473</v>
      </c>
      <c r="K256" s="151">
        <v>56.55</v>
      </c>
    </row>
    <row r="257" spans="1:11" x14ac:dyDescent="0.2">
      <c r="A257" s="83" t="s">
        <v>124</v>
      </c>
      <c r="B257" s="271">
        <v>600040411</v>
      </c>
      <c r="C257" s="271">
        <v>63830817</v>
      </c>
      <c r="D257" s="67">
        <v>91652000706</v>
      </c>
      <c r="E257" s="28">
        <v>3117</v>
      </c>
      <c r="F257" s="126">
        <v>14375</v>
      </c>
      <c r="G257" s="126">
        <v>17</v>
      </c>
      <c r="H257" s="126">
        <v>5008</v>
      </c>
      <c r="I257" s="126">
        <v>256</v>
      </c>
      <c r="J257" s="127">
        <f t="shared" si="49"/>
        <v>19656</v>
      </c>
      <c r="K257" s="151">
        <v>29.46</v>
      </c>
    </row>
    <row r="258" spans="1:11" ht="16.5" customHeight="1" thickBot="1" x14ac:dyDescent="0.25">
      <c r="A258" s="108" t="s">
        <v>125</v>
      </c>
      <c r="B258" s="272">
        <v>600040437</v>
      </c>
      <c r="C258" s="272">
        <v>63830809</v>
      </c>
      <c r="D258" s="74">
        <v>91652000708</v>
      </c>
      <c r="E258" s="29">
        <v>3113</v>
      </c>
      <c r="F258" s="128">
        <v>29143</v>
      </c>
      <c r="G258" s="128">
        <v>42</v>
      </c>
      <c r="H258" s="128">
        <v>10156</v>
      </c>
      <c r="I258" s="128">
        <v>643</v>
      </c>
      <c r="J258" s="129">
        <f t="shared" si="49"/>
        <v>39984</v>
      </c>
      <c r="K258" s="152">
        <v>56.38</v>
      </c>
    </row>
    <row r="259" spans="1:11" ht="19.5" customHeight="1" thickBot="1" x14ac:dyDescent="0.25">
      <c r="A259" s="71" t="s">
        <v>560</v>
      </c>
      <c r="B259" s="273"/>
      <c r="C259" s="273"/>
      <c r="D259" s="58"/>
      <c r="E259" s="30"/>
      <c r="F259" s="130">
        <f t="shared" ref="F259:K259" si="50">SUM(F255:F258)</f>
        <v>111395</v>
      </c>
      <c r="G259" s="130">
        <f t="shared" si="50"/>
        <v>295</v>
      </c>
      <c r="H259" s="130">
        <f t="shared" si="50"/>
        <v>38865</v>
      </c>
      <c r="I259" s="130">
        <f t="shared" si="50"/>
        <v>2379</v>
      </c>
      <c r="J259" s="130">
        <f t="shared" si="50"/>
        <v>152934</v>
      </c>
      <c r="K259" s="153">
        <f t="shared" si="50"/>
        <v>209.10999999999999</v>
      </c>
    </row>
    <row r="260" spans="1:11" ht="19.5" customHeight="1" x14ac:dyDescent="0.2">
      <c r="A260" s="61" t="s">
        <v>180</v>
      </c>
      <c r="B260" s="274"/>
      <c r="C260" s="274"/>
      <c r="D260" s="73"/>
      <c r="E260" s="17"/>
      <c r="F260" s="131"/>
      <c r="G260" s="131"/>
      <c r="H260" s="131"/>
      <c r="I260" s="131"/>
      <c r="J260" s="132"/>
      <c r="K260" s="154"/>
    </row>
    <row r="261" spans="1:11" ht="16.5" customHeight="1" x14ac:dyDescent="0.2">
      <c r="A261" s="83" t="s">
        <v>189</v>
      </c>
      <c r="B261" s="271">
        <v>600040593</v>
      </c>
      <c r="C261" s="271">
        <v>47608579</v>
      </c>
      <c r="D261" s="67">
        <v>91652000711</v>
      </c>
      <c r="E261" s="28">
        <v>3113</v>
      </c>
      <c r="F261" s="138">
        <v>68629</v>
      </c>
      <c r="G261" s="138">
        <v>0</v>
      </c>
      <c r="H261" s="138">
        <v>23883</v>
      </c>
      <c r="I261" s="138">
        <v>1558</v>
      </c>
      <c r="J261" s="138">
        <f>F261+G261+H261+I261</f>
        <v>94070</v>
      </c>
      <c r="K261" s="156">
        <v>137.52000000000004</v>
      </c>
    </row>
    <row r="262" spans="1:11" ht="19.5" customHeight="1" x14ac:dyDescent="0.2">
      <c r="A262" s="79" t="s">
        <v>241</v>
      </c>
      <c r="B262" s="270"/>
      <c r="C262" s="270"/>
      <c r="D262" s="80"/>
      <c r="E262" s="22"/>
      <c r="F262" s="136"/>
      <c r="G262" s="136"/>
      <c r="H262" s="136"/>
      <c r="I262" s="136"/>
      <c r="J262" s="136"/>
      <c r="K262" s="155"/>
    </row>
    <row r="263" spans="1:11" ht="16.5" customHeight="1" x14ac:dyDescent="0.2">
      <c r="A263" s="83" t="s">
        <v>333</v>
      </c>
      <c r="B263" s="271">
        <v>600040470</v>
      </c>
      <c r="C263" s="271">
        <v>70902461</v>
      </c>
      <c r="D263" s="67">
        <v>91652001345</v>
      </c>
      <c r="E263" s="28">
        <v>3113</v>
      </c>
      <c r="F263" s="126">
        <v>23841</v>
      </c>
      <c r="G263" s="126">
        <v>17</v>
      </c>
      <c r="H263" s="126">
        <v>8302</v>
      </c>
      <c r="I263" s="126">
        <v>533</v>
      </c>
      <c r="J263" s="126">
        <f>F263+G263+H263+I263</f>
        <v>32693</v>
      </c>
      <c r="K263" s="151">
        <v>45.640000000000008</v>
      </c>
    </row>
    <row r="264" spans="1:11" ht="19.5" customHeight="1" x14ac:dyDescent="0.2">
      <c r="A264" s="79" t="s">
        <v>181</v>
      </c>
      <c r="B264" s="270"/>
      <c r="C264" s="270"/>
      <c r="D264" s="80"/>
      <c r="E264" s="22"/>
      <c r="F264" s="136"/>
      <c r="G264" s="136"/>
      <c r="H264" s="136"/>
      <c r="I264" s="136"/>
      <c r="J264" s="136"/>
      <c r="K264" s="155"/>
    </row>
    <row r="265" spans="1:11" ht="16.5" customHeight="1" x14ac:dyDescent="0.2">
      <c r="A265" s="83" t="s">
        <v>126</v>
      </c>
      <c r="B265" s="271">
        <v>600040488</v>
      </c>
      <c r="C265" s="271">
        <v>63833956</v>
      </c>
      <c r="D265" s="67">
        <v>91652000709</v>
      </c>
      <c r="E265" s="28">
        <v>3113</v>
      </c>
      <c r="F265" s="126">
        <v>38472</v>
      </c>
      <c r="G265" s="126">
        <v>25</v>
      </c>
      <c r="H265" s="126">
        <v>13397</v>
      </c>
      <c r="I265" s="126">
        <v>852</v>
      </c>
      <c r="J265" s="126">
        <f>F265+G265+H265+I265</f>
        <v>52746</v>
      </c>
      <c r="K265" s="151">
        <v>72.100000000000009</v>
      </c>
    </row>
    <row r="266" spans="1:11" ht="19.5" customHeight="1" x14ac:dyDescent="0.2">
      <c r="A266" s="79" t="s">
        <v>257</v>
      </c>
      <c r="B266" s="270"/>
      <c r="C266" s="270"/>
      <c r="D266" s="80"/>
      <c r="E266" s="22"/>
      <c r="F266" s="136"/>
      <c r="G266" s="136"/>
      <c r="H266" s="136"/>
      <c r="I266" s="136"/>
      <c r="J266" s="136"/>
      <c r="K266" s="155"/>
    </row>
    <row r="267" spans="1:11" ht="16.5" customHeight="1" thickBot="1" x14ac:dyDescent="0.25">
      <c r="A267" s="108" t="s">
        <v>334</v>
      </c>
      <c r="B267" s="272">
        <v>600040518</v>
      </c>
      <c r="C267" s="272">
        <v>70908133</v>
      </c>
      <c r="D267" s="74">
        <v>91652001353</v>
      </c>
      <c r="E267" s="29">
        <v>3113</v>
      </c>
      <c r="F267" s="128">
        <v>11499</v>
      </c>
      <c r="G267" s="128">
        <v>27</v>
      </c>
      <c r="H267" s="128">
        <v>4011</v>
      </c>
      <c r="I267" s="128">
        <v>212</v>
      </c>
      <c r="J267" s="128">
        <f>F267+G267+H267+I267</f>
        <v>15749</v>
      </c>
      <c r="K267" s="152">
        <v>24.03</v>
      </c>
    </row>
    <row r="268" spans="1:11" ht="19.5" customHeight="1" thickBot="1" x14ac:dyDescent="0.25">
      <c r="A268" s="71" t="s">
        <v>561</v>
      </c>
      <c r="B268" s="273"/>
      <c r="C268" s="273"/>
      <c r="D268" s="58"/>
      <c r="E268" s="30"/>
      <c r="F268" s="130">
        <f t="shared" ref="F268:J268" si="51">SUM(F261:F267)</f>
        <v>142441</v>
      </c>
      <c r="G268" s="130">
        <f t="shared" si="51"/>
        <v>69</v>
      </c>
      <c r="H268" s="130">
        <f t="shared" si="51"/>
        <v>49593</v>
      </c>
      <c r="I268" s="130">
        <f t="shared" si="51"/>
        <v>3155</v>
      </c>
      <c r="J268" s="130">
        <f t="shared" si="51"/>
        <v>195258</v>
      </c>
      <c r="K268" s="153">
        <f t="shared" ref="K268" si="52">SUM(K261:K267)</f>
        <v>279.29000000000008</v>
      </c>
    </row>
    <row r="269" spans="1:11" ht="19.5" customHeight="1" x14ac:dyDescent="0.2">
      <c r="A269" s="61" t="s">
        <v>247</v>
      </c>
      <c r="B269" s="274"/>
      <c r="C269" s="274"/>
      <c r="D269" s="73"/>
      <c r="E269" s="17"/>
      <c r="F269" s="131"/>
      <c r="G269" s="131"/>
      <c r="H269" s="131"/>
      <c r="I269" s="131"/>
      <c r="J269" s="132"/>
      <c r="K269" s="154"/>
    </row>
    <row r="270" spans="1:11" ht="16.5" customHeight="1" x14ac:dyDescent="0.2">
      <c r="A270" s="83" t="s">
        <v>127</v>
      </c>
      <c r="B270" s="271">
        <v>600041328</v>
      </c>
      <c r="C270" s="271">
        <v>62933540</v>
      </c>
      <c r="D270" s="67">
        <v>91652000713</v>
      </c>
      <c r="E270" s="28">
        <v>3113</v>
      </c>
      <c r="F270" s="126">
        <v>40278</v>
      </c>
      <c r="G270" s="126">
        <v>303</v>
      </c>
      <c r="H270" s="126">
        <v>14119</v>
      </c>
      <c r="I270" s="126">
        <v>990</v>
      </c>
      <c r="J270" s="127">
        <f t="shared" ref="J270:J271" si="53">F270+G270+H270+I270</f>
        <v>55690</v>
      </c>
      <c r="K270" s="151">
        <v>68.289999999999992</v>
      </c>
    </row>
    <row r="271" spans="1:11" ht="16.5" customHeight="1" x14ac:dyDescent="0.2">
      <c r="A271" s="83" t="s">
        <v>335</v>
      </c>
      <c r="B271" s="271">
        <v>600041301</v>
      </c>
      <c r="C271" s="271">
        <v>62933671</v>
      </c>
      <c r="D271" s="67">
        <v>91652000714</v>
      </c>
      <c r="E271" s="28">
        <v>3113</v>
      </c>
      <c r="F271" s="126">
        <v>45202</v>
      </c>
      <c r="G271" s="126">
        <v>68</v>
      </c>
      <c r="H271" s="126">
        <v>15754</v>
      </c>
      <c r="I271" s="126">
        <v>1104</v>
      </c>
      <c r="J271" s="127">
        <f t="shared" si="53"/>
        <v>62128</v>
      </c>
      <c r="K271" s="151">
        <v>81.109999999999985</v>
      </c>
    </row>
    <row r="272" spans="1:11" ht="19.5" customHeight="1" x14ac:dyDescent="0.2">
      <c r="A272" s="61" t="s">
        <v>242</v>
      </c>
      <c r="B272" s="274"/>
      <c r="C272" s="274"/>
      <c r="D272" s="73"/>
      <c r="E272" s="17"/>
      <c r="F272" s="131"/>
      <c r="G272" s="131"/>
      <c r="H272" s="131"/>
      <c r="I272" s="131"/>
      <c r="J272" s="136"/>
      <c r="K272" s="154"/>
    </row>
    <row r="273" spans="1:11" ht="16.5" customHeight="1" thickBot="1" x14ac:dyDescent="0.25">
      <c r="A273" s="110" t="s">
        <v>408</v>
      </c>
      <c r="B273" s="283">
        <v>600041344</v>
      </c>
      <c r="C273" s="283">
        <v>70926921</v>
      </c>
      <c r="D273" s="70">
        <v>91652001356</v>
      </c>
      <c r="E273" s="34">
        <v>3113</v>
      </c>
      <c r="F273" s="143">
        <v>33826</v>
      </c>
      <c r="G273" s="143">
        <v>88</v>
      </c>
      <c r="H273" s="143">
        <v>11801</v>
      </c>
      <c r="I273" s="143">
        <v>693</v>
      </c>
      <c r="J273" s="144">
        <f>F273+G273+H273+I273</f>
        <v>46408</v>
      </c>
      <c r="K273" s="159">
        <v>69.45</v>
      </c>
    </row>
    <row r="274" spans="1:11" ht="19.5" customHeight="1" thickBot="1" x14ac:dyDescent="0.25">
      <c r="A274" s="91" t="s">
        <v>536</v>
      </c>
      <c r="B274" s="282"/>
      <c r="C274" s="282"/>
      <c r="D274" s="59"/>
      <c r="E274" s="36"/>
      <c r="F274" s="145">
        <f t="shared" ref="F274:I274" si="54">SUM(F270:F273)</f>
        <v>119306</v>
      </c>
      <c r="G274" s="145">
        <f t="shared" si="54"/>
        <v>459</v>
      </c>
      <c r="H274" s="145">
        <f t="shared" si="54"/>
        <v>41674</v>
      </c>
      <c r="I274" s="145">
        <f t="shared" si="54"/>
        <v>2787</v>
      </c>
      <c r="J274" s="145">
        <f t="shared" ref="J274:K274" si="55">SUM(J270:J273)</f>
        <v>164226</v>
      </c>
      <c r="K274" s="160">
        <f t="shared" si="55"/>
        <v>218.84999999999997</v>
      </c>
    </row>
    <row r="275" spans="1:11" s="16" customFormat="1" ht="21" customHeight="1" thickBot="1" x14ac:dyDescent="0.25">
      <c r="A275" s="91" t="s">
        <v>128</v>
      </c>
      <c r="B275" s="268"/>
      <c r="C275" s="268"/>
      <c r="D275" s="35"/>
      <c r="E275" s="36"/>
      <c r="F275" s="145">
        <f t="shared" ref="F275:K275" si="56">F12+F24+F36+F61+F78+F101+F111+F132+F140+F155+F170+F185+F199+F209+F224+F233+F239+F246+F253+F259+F268+F274</f>
        <v>7368091</v>
      </c>
      <c r="G275" s="145">
        <f t="shared" si="56"/>
        <v>23249</v>
      </c>
      <c r="H275" s="145">
        <f t="shared" si="56"/>
        <v>2571956</v>
      </c>
      <c r="I275" s="145">
        <f t="shared" si="56"/>
        <v>157464</v>
      </c>
      <c r="J275" s="145">
        <f t="shared" si="56"/>
        <v>10120760</v>
      </c>
      <c r="K275" s="160">
        <f t="shared" si="56"/>
        <v>14137.940000000004</v>
      </c>
    </row>
    <row r="277" spans="1:11" x14ac:dyDescent="0.2">
      <c r="F277" s="211"/>
      <c r="G277" s="211"/>
      <c r="H277" s="211"/>
      <c r="I277" s="211"/>
      <c r="J277" s="211"/>
      <c r="K277" s="212"/>
    </row>
    <row r="279" spans="1:11" x14ac:dyDescent="0.2">
      <c r="J279" s="16" t="s">
        <v>306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19685039370078741" right="0" top="0.59055118110236227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2.75" x14ac:dyDescent="0.2"/>
  <cols>
    <col min="1" max="1" width="63.28515625" style="43" customWidth="1"/>
    <col min="2" max="2" width="10" style="43" hidden="1" customWidth="1"/>
    <col min="3" max="3" width="9" style="43" hidden="1" customWidth="1"/>
    <col min="4" max="4" width="14.85546875" style="39" customWidth="1"/>
    <col min="5" max="5" width="6.7109375" style="39" customWidth="1"/>
    <col min="6" max="6" width="9.85546875" style="39" customWidth="1"/>
    <col min="7" max="7" width="7.85546875" style="39" customWidth="1"/>
    <col min="8" max="8" width="9.7109375" style="39" customWidth="1"/>
    <col min="9" max="9" width="8.85546875" style="39" bestFit="1" customWidth="1"/>
    <col min="10" max="10" width="11" style="39" customWidth="1"/>
    <col min="11" max="11" width="9.5703125" style="39" customWidth="1"/>
    <col min="12" max="16384" width="9.140625" style="39"/>
  </cols>
  <sheetData>
    <row r="1" spans="1:11" x14ac:dyDescent="0.2">
      <c r="A1" s="38"/>
      <c r="B1" s="38"/>
      <c r="C1" s="38"/>
    </row>
    <row r="2" spans="1:11" s="8" customFormat="1" ht="16.5" customHeight="1" thickBot="1" x14ac:dyDescent="0.25">
      <c r="A2" s="40"/>
      <c r="B2" s="242"/>
      <c r="C2" s="242"/>
      <c r="F2" s="331"/>
      <c r="G2" s="331"/>
      <c r="H2" s="331"/>
      <c r="I2" s="331"/>
      <c r="J2" s="331"/>
      <c r="K2" s="10" t="s">
        <v>437</v>
      </c>
    </row>
    <row r="3" spans="1:11" s="8" customFormat="1" ht="12.75" customHeight="1" x14ac:dyDescent="0.2">
      <c r="A3" s="325" t="s">
        <v>579</v>
      </c>
      <c r="B3" s="222"/>
      <c r="C3" s="222"/>
      <c r="D3" s="327" t="s">
        <v>305</v>
      </c>
      <c r="E3" s="327" t="s">
        <v>35</v>
      </c>
      <c r="F3" s="329" t="s">
        <v>36</v>
      </c>
      <c r="G3" s="327" t="s">
        <v>37</v>
      </c>
      <c r="H3" s="321" t="s">
        <v>38</v>
      </c>
      <c r="I3" s="321" t="s">
        <v>39</v>
      </c>
      <c r="J3" s="323" t="s">
        <v>40</v>
      </c>
      <c r="K3" s="319" t="s">
        <v>537</v>
      </c>
    </row>
    <row r="4" spans="1:11" s="8" customFormat="1" ht="30" customHeight="1" thickBot="1" x14ac:dyDescent="0.25">
      <c r="A4" s="326"/>
      <c r="B4" s="234" t="s">
        <v>529</v>
      </c>
      <c r="C4" s="234" t="s">
        <v>528</v>
      </c>
      <c r="D4" s="328"/>
      <c r="E4" s="328"/>
      <c r="F4" s="330"/>
      <c r="G4" s="328"/>
      <c r="H4" s="322"/>
      <c r="I4" s="322"/>
      <c r="J4" s="324"/>
      <c r="K4" s="320"/>
    </row>
    <row r="5" spans="1:11" s="8" customFormat="1" ht="20.25" customHeight="1" x14ac:dyDescent="0.2">
      <c r="A5" s="41" t="s">
        <v>130</v>
      </c>
      <c r="B5" s="243"/>
      <c r="C5" s="243"/>
      <c r="D5" s="22"/>
      <c r="E5" s="22"/>
      <c r="F5" s="22"/>
      <c r="G5" s="22"/>
      <c r="H5" s="22"/>
      <c r="I5" s="22"/>
      <c r="J5" s="22"/>
      <c r="K5" s="27"/>
    </row>
    <row r="6" spans="1:11" s="8" customFormat="1" ht="20.25" customHeight="1" x14ac:dyDescent="0.2">
      <c r="A6" s="236" t="s">
        <v>133</v>
      </c>
      <c r="B6" s="237"/>
      <c r="C6" s="237"/>
      <c r="D6" s="104"/>
      <c r="E6" s="104"/>
      <c r="F6" s="104"/>
      <c r="G6" s="104"/>
      <c r="H6" s="104"/>
      <c r="I6" s="104"/>
      <c r="J6" s="104"/>
      <c r="K6" s="244"/>
    </row>
    <row r="7" spans="1:11" s="8" customFormat="1" ht="16.5" customHeight="1" x14ac:dyDescent="0.2">
      <c r="A7" s="245" t="s">
        <v>343</v>
      </c>
      <c r="B7" s="246">
        <v>600035344</v>
      </c>
      <c r="C7" s="246">
        <v>63832968</v>
      </c>
      <c r="D7" s="247">
        <v>91652000952</v>
      </c>
      <c r="E7" s="247">
        <v>3141</v>
      </c>
      <c r="F7" s="100">
        <v>2377</v>
      </c>
      <c r="G7" s="100">
        <v>0</v>
      </c>
      <c r="H7" s="100">
        <v>827</v>
      </c>
      <c r="I7" s="100">
        <v>34</v>
      </c>
      <c r="J7" s="100">
        <f>F7+G7+H7+I7</f>
        <v>3238</v>
      </c>
      <c r="K7" s="248">
        <v>7.2299999999999995</v>
      </c>
    </row>
    <row r="8" spans="1:11" s="8" customFormat="1" ht="16.5" customHeight="1" x14ac:dyDescent="0.2">
      <c r="A8" s="249" t="s">
        <v>344</v>
      </c>
      <c r="B8" s="250">
        <v>600035352</v>
      </c>
      <c r="C8" s="250">
        <v>63833140</v>
      </c>
      <c r="D8" s="247">
        <v>91652000953</v>
      </c>
      <c r="E8" s="247">
        <v>3141</v>
      </c>
      <c r="F8" s="100">
        <v>8320</v>
      </c>
      <c r="G8" s="100">
        <v>0</v>
      </c>
      <c r="H8" s="100">
        <v>2895</v>
      </c>
      <c r="I8" s="100">
        <v>132</v>
      </c>
      <c r="J8" s="100">
        <f t="shared" ref="J8:J11" si="0">F8+G8+H8+I8</f>
        <v>11347</v>
      </c>
      <c r="K8" s="248">
        <v>26.94</v>
      </c>
    </row>
    <row r="9" spans="1:11" s="8" customFormat="1" ht="16.5" customHeight="1" x14ac:dyDescent="0.2">
      <c r="A9" s="249" t="s">
        <v>345</v>
      </c>
      <c r="B9" s="250">
        <v>612000192</v>
      </c>
      <c r="C9" s="250">
        <v>60449632</v>
      </c>
      <c r="D9" s="247">
        <v>91652000951</v>
      </c>
      <c r="E9" s="247">
        <v>3141</v>
      </c>
      <c r="F9" s="100">
        <v>2498</v>
      </c>
      <c r="G9" s="100">
        <v>0</v>
      </c>
      <c r="H9" s="100">
        <v>869</v>
      </c>
      <c r="I9" s="100">
        <v>41</v>
      </c>
      <c r="J9" s="100">
        <f t="shared" si="0"/>
        <v>3408</v>
      </c>
      <c r="K9" s="248">
        <v>8.3199999999999985</v>
      </c>
    </row>
    <row r="10" spans="1:11" s="8" customFormat="1" ht="16.5" customHeight="1" x14ac:dyDescent="0.2">
      <c r="A10" s="249" t="s">
        <v>346</v>
      </c>
      <c r="B10" s="250">
        <v>600035361</v>
      </c>
      <c r="C10" s="250">
        <v>63833123</v>
      </c>
      <c r="D10" s="247">
        <v>91652000954</v>
      </c>
      <c r="E10" s="247">
        <v>3141</v>
      </c>
      <c r="F10" s="100">
        <v>3168</v>
      </c>
      <c r="G10" s="100">
        <v>0</v>
      </c>
      <c r="H10" s="100">
        <v>1102</v>
      </c>
      <c r="I10" s="100">
        <v>51</v>
      </c>
      <c r="J10" s="100">
        <f t="shared" si="0"/>
        <v>4321</v>
      </c>
      <c r="K10" s="248">
        <v>10.09</v>
      </c>
    </row>
    <row r="11" spans="1:11" s="8" customFormat="1" ht="16.5" customHeight="1" thickBot="1" x14ac:dyDescent="0.25">
      <c r="A11" s="251" t="s">
        <v>375</v>
      </c>
      <c r="B11" s="252">
        <v>600035336</v>
      </c>
      <c r="C11" s="252">
        <v>63833131</v>
      </c>
      <c r="D11" s="253">
        <v>91652000956</v>
      </c>
      <c r="E11" s="253">
        <v>3141</v>
      </c>
      <c r="F11" s="101">
        <v>2757</v>
      </c>
      <c r="G11" s="101">
        <v>0</v>
      </c>
      <c r="H11" s="101">
        <v>960</v>
      </c>
      <c r="I11" s="101">
        <v>43</v>
      </c>
      <c r="J11" s="100">
        <f t="shared" si="0"/>
        <v>3760</v>
      </c>
      <c r="K11" s="254">
        <v>9.19</v>
      </c>
    </row>
    <row r="12" spans="1:11" s="8" customFormat="1" ht="20.25" customHeight="1" thickBot="1" x14ac:dyDescent="0.25">
      <c r="A12" s="232" t="s">
        <v>531</v>
      </c>
      <c r="B12" s="229"/>
      <c r="C12" s="229"/>
      <c r="D12" s="229"/>
      <c r="E12" s="230"/>
      <c r="F12" s="167">
        <f>SUM(F7:F11)</f>
        <v>19120</v>
      </c>
      <c r="G12" s="167">
        <f>SUM(G7:G11)</f>
        <v>0</v>
      </c>
      <c r="H12" s="167">
        <f>SUM(H7:H11)</f>
        <v>6653</v>
      </c>
      <c r="I12" s="167">
        <f>SUM(I7:I11)</f>
        <v>301</v>
      </c>
      <c r="J12" s="167">
        <f t="shared" ref="J12:K12" si="1">SUM(J7:J11)</f>
        <v>26074</v>
      </c>
      <c r="K12" s="231">
        <f t="shared" si="1"/>
        <v>61.769999999999996</v>
      </c>
    </row>
    <row r="13" spans="1:11" s="8" customFormat="1" ht="20.25" customHeight="1" x14ac:dyDescent="0.2">
      <c r="A13" s="225" t="s">
        <v>301</v>
      </c>
      <c r="B13" s="226"/>
      <c r="C13" s="226"/>
      <c r="D13" s="64"/>
      <c r="E13" s="64"/>
      <c r="F13" s="170"/>
      <c r="G13" s="170"/>
      <c r="H13" s="170"/>
      <c r="I13" s="170"/>
      <c r="J13" s="170"/>
      <c r="K13" s="227"/>
    </row>
    <row r="14" spans="1:11" s="8" customFormat="1" ht="26.25" thickBot="1" x14ac:dyDescent="0.25">
      <c r="A14" s="255" t="s">
        <v>348</v>
      </c>
      <c r="B14" s="256">
        <v>661000192</v>
      </c>
      <c r="C14" s="256">
        <v>63831481</v>
      </c>
      <c r="D14" s="221">
        <v>91652000986</v>
      </c>
      <c r="E14" s="221">
        <v>3141</v>
      </c>
      <c r="F14" s="187">
        <v>1365</v>
      </c>
      <c r="G14" s="187">
        <v>0</v>
      </c>
      <c r="H14" s="187">
        <v>475</v>
      </c>
      <c r="I14" s="187">
        <v>20</v>
      </c>
      <c r="J14" s="187">
        <f>F14+G14+H14+I14</f>
        <v>1860</v>
      </c>
      <c r="K14" s="257">
        <v>4.55</v>
      </c>
    </row>
    <row r="15" spans="1:11" s="8" customFormat="1" ht="20.25" customHeight="1" thickBot="1" x14ac:dyDescent="0.25">
      <c r="A15" s="232" t="s">
        <v>532</v>
      </c>
      <c r="B15" s="229"/>
      <c r="C15" s="229"/>
      <c r="D15" s="229"/>
      <c r="E15" s="230"/>
      <c r="F15" s="167">
        <f>F14</f>
        <v>1365</v>
      </c>
      <c r="G15" s="167">
        <f t="shared" ref="G15:K15" si="2">G14</f>
        <v>0</v>
      </c>
      <c r="H15" s="167">
        <f t="shared" si="2"/>
        <v>475</v>
      </c>
      <c r="I15" s="167">
        <f t="shared" si="2"/>
        <v>20</v>
      </c>
      <c r="J15" s="167">
        <f t="shared" si="2"/>
        <v>1860</v>
      </c>
      <c r="K15" s="231">
        <f t="shared" si="2"/>
        <v>4.55</v>
      </c>
    </row>
    <row r="16" spans="1:11" s="8" customFormat="1" ht="20.25" customHeight="1" x14ac:dyDescent="0.2">
      <c r="A16" s="225" t="s">
        <v>145</v>
      </c>
      <c r="B16" s="226"/>
      <c r="C16" s="226"/>
      <c r="D16" s="64"/>
      <c r="E16" s="64"/>
      <c r="F16" s="170"/>
      <c r="G16" s="170"/>
      <c r="H16" s="170"/>
      <c r="I16" s="170"/>
      <c r="J16" s="170"/>
      <c r="K16" s="227"/>
    </row>
    <row r="17" spans="1:11" s="8" customFormat="1" ht="16.5" customHeight="1" thickBot="1" x14ac:dyDescent="0.25">
      <c r="A17" s="255" t="s">
        <v>591</v>
      </c>
      <c r="B17" s="256">
        <v>661000273</v>
      </c>
      <c r="C17" s="256">
        <v>71212311</v>
      </c>
      <c r="D17" s="221">
        <v>91652001363</v>
      </c>
      <c r="E17" s="221">
        <v>3141</v>
      </c>
      <c r="F17" s="187">
        <v>33052</v>
      </c>
      <c r="G17" s="187">
        <v>0</v>
      </c>
      <c r="H17" s="187">
        <v>11502</v>
      </c>
      <c r="I17" s="187">
        <v>526</v>
      </c>
      <c r="J17" s="187">
        <f>F17+G17+H17+I17</f>
        <v>45080</v>
      </c>
      <c r="K17" s="257">
        <v>110.13</v>
      </c>
    </row>
    <row r="18" spans="1:11" s="8" customFormat="1" ht="20.25" customHeight="1" thickBot="1" x14ac:dyDescent="0.25">
      <c r="A18" s="232" t="s">
        <v>533</v>
      </c>
      <c r="B18" s="229"/>
      <c r="C18" s="229"/>
      <c r="D18" s="229"/>
      <c r="E18" s="230"/>
      <c r="F18" s="167">
        <f>F17</f>
        <v>33052</v>
      </c>
      <c r="G18" s="167">
        <f t="shared" ref="G18:K18" si="3">G17</f>
        <v>0</v>
      </c>
      <c r="H18" s="167">
        <f t="shared" si="3"/>
        <v>11502</v>
      </c>
      <c r="I18" s="167">
        <f t="shared" si="3"/>
        <v>526</v>
      </c>
      <c r="J18" s="167">
        <f t="shared" si="3"/>
        <v>45080</v>
      </c>
      <c r="K18" s="231">
        <f t="shared" si="3"/>
        <v>110.13</v>
      </c>
    </row>
    <row r="19" spans="1:11" s="8" customFormat="1" ht="20.25" customHeight="1" x14ac:dyDescent="0.2">
      <c r="A19" s="258" t="s">
        <v>164</v>
      </c>
      <c r="B19" s="259"/>
      <c r="C19" s="259"/>
      <c r="D19" s="63"/>
      <c r="E19" s="63"/>
      <c r="F19" s="168"/>
      <c r="G19" s="168"/>
      <c r="H19" s="168"/>
      <c r="I19" s="168"/>
      <c r="J19" s="168"/>
      <c r="K19" s="260"/>
    </row>
    <row r="20" spans="1:11" s="8" customFormat="1" ht="16.5" customHeight="1" x14ac:dyDescent="0.2">
      <c r="A20" s="249" t="s">
        <v>339</v>
      </c>
      <c r="B20" s="250">
        <v>661000010</v>
      </c>
      <c r="C20" s="250">
        <v>70874255</v>
      </c>
      <c r="D20" s="247">
        <v>91652000982</v>
      </c>
      <c r="E20" s="247">
        <v>3141</v>
      </c>
      <c r="F20" s="100">
        <v>4494</v>
      </c>
      <c r="G20" s="100">
        <v>0</v>
      </c>
      <c r="H20" s="100">
        <v>1564</v>
      </c>
      <c r="I20" s="100">
        <v>80</v>
      </c>
      <c r="J20" s="100">
        <f>F20+G20+H20+I20</f>
        <v>6138</v>
      </c>
      <c r="K20" s="248">
        <v>14.97</v>
      </c>
    </row>
    <row r="21" spans="1:11" s="8" customFormat="1" ht="20.25" customHeight="1" x14ac:dyDescent="0.2">
      <c r="A21" s="236" t="s">
        <v>167</v>
      </c>
      <c r="B21" s="237"/>
      <c r="C21" s="237"/>
      <c r="D21" s="104"/>
      <c r="E21" s="104"/>
      <c r="F21" s="172"/>
      <c r="G21" s="172"/>
      <c r="H21" s="172"/>
      <c r="I21" s="172"/>
      <c r="J21" s="172"/>
      <c r="K21" s="238"/>
    </row>
    <row r="22" spans="1:11" s="8" customFormat="1" ht="16.5" customHeight="1" thickBot="1" x14ac:dyDescent="0.25">
      <c r="A22" s="251" t="s">
        <v>421</v>
      </c>
      <c r="B22" s="252">
        <v>661000036</v>
      </c>
      <c r="C22" s="252">
        <v>70879273</v>
      </c>
      <c r="D22" s="253">
        <v>91652000983</v>
      </c>
      <c r="E22" s="253">
        <v>3141</v>
      </c>
      <c r="F22" s="101">
        <v>3914</v>
      </c>
      <c r="G22" s="101">
        <v>0</v>
      </c>
      <c r="H22" s="101">
        <v>1362</v>
      </c>
      <c r="I22" s="101">
        <v>61</v>
      </c>
      <c r="J22" s="100">
        <f>F22+G22+H22+I22</f>
        <v>5337</v>
      </c>
      <c r="K22" s="254">
        <v>13.04</v>
      </c>
    </row>
    <row r="23" spans="1:11" s="8" customFormat="1" ht="20.25" customHeight="1" thickBot="1" x14ac:dyDescent="0.25">
      <c r="A23" s="232" t="s">
        <v>534</v>
      </c>
      <c r="B23" s="229"/>
      <c r="C23" s="229"/>
      <c r="D23" s="233"/>
      <c r="E23" s="261"/>
      <c r="F23" s="167">
        <f>SUM(F20:F22)</f>
        <v>8408</v>
      </c>
      <c r="G23" s="167">
        <f>SUM(G20:G22)</f>
        <v>0</v>
      </c>
      <c r="H23" s="167">
        <f>SUM(H20:H22)</f>
        <v>2926</v>
      </c>
      <c r="I23" s="167">
        <f>SUM(I20:I22)</f>
        <v>141</v>
      </c>
      <c r="J23" s="167">
        <f t="shared" ref="J23:K23" si="4">SUM(J20:J22)</f>
        <v>11475</v>
      </c>
      <c r="K23" s="231">
        <f t="shared" si="4"/>
        <v>28.009999999999998</v>
      </c>
    </row>
    <row r="24" spans="1:11" s="8" customFormat="1" ht="20.25" customHeight="1" x14ac:dyDescent="0.2">
      <c r="A24" s="225" t="s">
        <v>172</v>
      </c>
      <c r="B24" s="226"/>
      <c r="C24" s="226"/>
      <c r="D24" s="64"/>
      <c r="E24" s="64"/>
      <c r="F24" s="170"/>
      <c r="G24" s="170"/>
      <c r="H24" s="170"/>
      <c r="I24" s="170"/>
      <c r="J24" s="170"/>
      <c r="K24" s="227"/>
    </row>
    <row r="25" spans="1:11" s="8" customFormat="1" ht="16.5" customHeight="1" thickBot="1" x14ac:dyDescent="0.25">
      <c r="A25" s="262" t="s">
        <v>349</v>
      </c>
      <c r="B25" s="263">
        <v>691001375</v>
      </c>
      <c r="C25" s="263">
        <v>29011647</v>
      </c>
      <c r="D25" s="221">
        <v>91652001530</v>
      </c>
      <c r="E25" s="221">
        <v>3141</v>
      </c>
      <c r="F25" s="187">
        <v>16474</v>
      </c>
      <c r="G25" s="187">
        <v>0</v>
      </c>
      <c r="H25" s="187">
        <v>5733</v>
      </c>
      <c r="I25" s="187">
        <v>185</v>
      </c>
      <c r="J25" s="264">
        <f>F25+G25+H25+I25</f>
        <v>22392</v>
      </c>
      <c r="K25" s="257">
        <v>53.77</v>
      </c>
    </row>
    <row r="26" spans="1:11" s="8" customFormat="1" ht="20.25" customHeight="1" thickBot="1" x14ac:dyDescent="0.25">
      <c r="A26" s="232" t="s">
        <v>535</v>
      </c>
      <c r="B26" s="229"/>
      <c r="C26" s="229"/>
      <c r="D26" s="229"/>
      <c r="E26" s="230"/>
      <c r="F26" s="167">
        <f>F25</f>
        <v>16474</v>
      </c>
      <c r="G26" s="167">
        <f t="shared" ref="G26:K26" si="5">G25</f>
        <v>0</v>
      </c>
      <c r="H26" s="167">
        <f t="shared" si="5"/>
        <v>5733</v>
      </c>
      <c r="I26" s="167">
        <f t="shared" si="5"/>
        <v>185</v>
      </c>
      <c r="J26" s="167">
        <f t="shared" si="5"/>
        <v>22392</v>
      </c>
      <c r="K26" s="231">
        <f t="shared" si="5"/>
        <v>53.77</v>
      </c>
    </row>
    <row r="27" spans="1:11" s="8" customFormat="1" ht="20.25" customHeight="1" x14ac:dyDescent="0.2">
      <c r="A27" s="225" t="s">
        <v>247</v>
      </c>
      <c r="B27" s="226"/>
      <c r="C27" s="226"/>
      <c r="D27" s="64"/>
      <c r="E27" s="64"/>
      <c r="F27" s="170"/>
      <c r="G27" s="170"/>
      <c r="H27" s="170"/>
      <c r="I27" s="170"/>
      <c r="J27" s="170"/>
      <c r="K27" s="227"/>
    </row>
    <row r="28" spans="1:11" s="8" customFormat="1" ht="16.5" customHeight="1" thickBot="1" x14ac:dyDescent="0.25">
      <c r="A28" s="262" t="s">
        <v>350</v>
      </c>
      <c r="B28" s="263">
        <v>661000061</v>
      </c>
      <c r="C28" s="263">
        <v>70971382</v>
      </c>
      <c r="D28" s="221">
        <v>91652000985</v>
      </c>
      <c r="E28" s="221">
        <v>3141</v>
      </c>
      <c r="F28" s="187">
        <v>6182</v>
      </c>
      <c r="G28" s="187">
        <v>0</v>
      </c>
      <c r="H28" s="187">
        <v>2151</v>
      </c>
      <c r="I28" s="187">
        <v>107</v>
      </c>
      <c r="J28" s="264">
        <f>F28+G28+H28+I28</f>
        <v>8440</v>
      </c>
      <c r="K28" s="257">
        <v>20.46</v>
      </c>
    </row>
    <row r="29" spans="1:11" s="8" customFormat="1" ht="20.25" customHeight="1" thickBot="1" x14ac:dyDescent="0.25">
      <c r="A29" s="232" t="s">
        <v>536</v>
      </c>
      <c r="B29" s="229"/>
      <c r="C29" s="229"/>
      <c r="D29" s="229"/>
      <c r="E29" s="230"/>
      <c r="F29" s="167">
        <f>F28</f>
        <v>6182</v>
      </c>
      <c r="G29" s="167">
        <f t="shared" ref="G29:K29" si="6">G28</f>
        <v>0</v>
      </c>
      <c r="H29" s="167">
        <f t="shared" si="6"/>
        <v>2151</v>
      </c>
      <c r="I29" s="167">
        <f t="shared" si="6"/>
        <v>107</v>
      </c>
      <c r="J29" s="167">
        <f t="shared" si="6"/>
        <v>8440</v>
      </c>
      <c r="K29" s="231">
        <f t="shared" si="6"/>
        <v>20.46</v>
      </c>
    </row>
    <row r="30" spans="1:11" s="8" customFormat="1" ht="21" customHeight="1" thickBot="1" x14ac:dyDescent="0.25">
      <c r="A30" s="232" t="s">
        <v>527</v>
      </c>
      <c r="B30" s="229"/>
      <c r="C30" s="229"/>
      <c r="D30" s="229"/>
      <c r="E30" s="230"/>
      <c r="F30" s="167">
        <f>F12+F15+F18+F23+F26+F29</f>
        <v>84601</v>
      </c>
      <c r="G30" s="167">
        <f t="shared" ref="G30:K30" si="7">G12+G15+G18+G23+G26+G29</f>
        <v>0</v>
      </c>
      <c r="H30" s="167">
        <f t="shared" si="7"/>
        <v>29440</v>
      </c>
      <c r="I30" s="167">
        <f t="shared" si="7"/>
        <v>1280</v>
      </c>
      <c r="J30" s="167">
        <f t="shared" si="7"/>
        <v>115321</v>
      </c>
      <c r="K30" s="231">
        <f t="shared" si="7"/>
        <v>278.68999999999994</v>
      </c>
    </row>
  </sheetData>
  <mergeCells count="10">
    <mergeCell ref="K3:K4"/>
    <mergeCell ref="F3:F4"/>
    <mergeCell ref="G3:G4"/>
    <mergeCell ref="J3:J4"/>
    <mergeCell ref="F2:J2"/>
    <mergeCell ref="A3:A4"/>
    <mergeCell ref="D3:D4"/>
    <mergeCell ref="E3:E4"/>
    <mergeCell ref="H3:H4"/>
    <mergeCell ref="I3:I4"/>
  </mergeCells>
  <phoneticPr fontId="0" type="noConversion"/>
  <pageMargins left="0.19685039370078741" right="0.19685039370078741" top="0.59055118110236227" bottom="0.59055118110236227" header="0.51181102362204722" footer="0.51181102362204722"/>
  <pageSetup paperSize="9" scale="80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Normal="100" workbookViewId="0"/>
  </sheetViews>
  <sheetFormatPr defaultRowHeight="12.75" x14ac:dyDescent="0.2"/>
  <cols>
    <col min="1" max="1" width="55.140625" style="39" customWidth="1"/>
    <col min="2" max="2" width="10" style="39" hidden="1" customWidth="1"/>
    <col min="3" max="3" width="9" style="39" hidden="1" customWidth="1"/>
    <col min="4" max="4" width="15.28515625" style="39" customWidth="1"/>
    <col min="5" max="5" width="9" style="39" customWidth="1"/>
    <col min="6" max="6" width="9.85546875" style="39" bestFit="1" customWidth="1"/>
    <col min="7" max="9" width="9.42578125" style="39" bestFit="1" customWidth="1"/>
    <col min="10" max="10" width="9.85546875" style="39" bestFit="1" customWidth="1"/>
    <col min="11" max="11" width="10.28515625" style="39" customWidth="1"/>
    <col min="12" max="16384" width="9.140625" style="39"/>
  </cols>
  <sheetData>
    <row r="2" spans="1:11" ht="13.5" thickBot="1" x14ac:dyDescent="0.25">
      <c r="A2" s="44"/>
      <c r="B2" s="235"/>
      <c r="C2" s="235"/>
      <c r="K2" s="10" t="s">
        <v>437</v>
      </c>
    </row>
    <row r="3" spans="1:11" s="8" customFormat="1" ht="15.75" customHeight="1" x14ac:dyDescent="0.2">
      <c r="A3" s="325" t="s">
        <v>579</v>
      </c>
      <c r="B3" s="222"/>
      <c r="C3" s="222"/>
      <c r="D3" s="327" t="s">
        <v>305</v>
      </c>
      <c r="E3" s="327" t="s">
        <v>35</v>
      </c>
      <c r="F3" s="329" t="s">
        <v>36</v>
      </c>
      <c r="G3" s="327" t="s">
        <v>37</v>
      </c>
      <c r="H3" s="321" t="s">
        <v>38</v>
      </c>
      <c r="I3" s="321" t="s">
        <v>39</v>
      </c>
      <c r="J3" s="323" t="s">
        <v>40</v>
      </c>
      <c r="K3" s="319" t="s">
        <v>537</v>
      </c>
    </row>
    <row r="4" spans="1:11" s="8" customFormat="1" ht="30.75" customHeight="1" thickBot="1" x14ac:dyDescent="0.25">
      <c r="A4" s="326"/>
      <c r="B4" s="234" t="s">
        <v>529</v>
      </c>
      <c r="C4" s="234" t="s">
        <v>528</v>
      </c>
      <c r="D4" s="328"/>
      <c r="E4" s="328"/>
      <c r="F4" s="330"/>
      <c r="G4" s="328"/>
      <c r="H4" s="322"/>
      <c r="I4" s="322"/>
      <c r="J4" s="324"/>
      <c r="K4" s="320"/>
    </row>
    <row r="5" spans="1:11" s="8" customFormat="1" ht="19.5" customHeight="1" x14ac:dyDescent="0.2">
      <c r="A5" s="335" t="s">
        <v>186</v>
      </c>
      <c r="B5" s="336"/>
      <c r="C5" s="336"/>
      <c r="D5" s="337"/>
      <c r="E5" s="337"/>
      <c r="F5" s="337"/>
      <c r="G5" s="337"/>
      <c r="H5" s="337"/>
      <c r="I5" s="337"/>
      <c r="J5" s="337"/>
      <c r="K5" s="338"/>
    </row>
    <row r="6" spans="1:11" s="8" customFormat="1" ht="20.25" customHeight="1" x14ac:dyDescent="0.2">
      <c r="A6" s="236" t="s">
        <v>167</v>
      </c>
      <c r="B6" s="237"/>
      <c r="C6" s="237"/>
      <c r="D6" s="104"/>
      <c r="E6" s="104"/>
      <c r="F6" s="172"/>
      <c r="G6" s="172"/>
      <c r="H6" s="172"/>
      <c r="I6" s="172"/>
      <c r="J6" s="172"/>
      <c r="K6" s="238"/>
    </row>
    <row r="7" spans="1:11" s="8" customFormat="1" ht="15.75" customHeight="1" thickBot="1" x14ac:dyDescent="0.25">
      <c r="A7" s="45" t="s">
        <v>490</v>
      </c>
      <c r="B7" s="239">
        <v>600038548</v>
      </c>
      <c r="C7" s="239">
        <v>67363237</v>
      </c>
      <c r="D7" s="240">
        <v>91652000685</v>
      </c>
      <c r="E7" s="21">
        <v>3231</v>
      </c>
      <c r="F7" s="111">
        <v>10065</v>
      </c>
      <c r="G7" s="111">
        <v>0</v>
      </c>
      <c r="H7" s="111">
        <v>3502</v>
      </c>
      <c r="I7" s="111">
        <v>24</v>
      </c>
      <c r="J7" s="117">
        <f>F7+G7+H7+I7</f>
        <v>13591</v>
      </c>
      <c r="K7" s="122">
        <v>17.739999999999998</v>
      </c>
    </row>
    <row r="8" spans="1:11" s="8" customFormat="1" ht="20.25" customHeight="1" thickBot="1" x14ac:dyDescent="0.25">
      <c r="A8" s="71" t="s">
        <v>169</v>
      </c>
      <c r="B8" s="229"/>
      <c r="C8" s="229"/>
      <c r="D8" s="229"/>
      <c r="E8" s="230"/>
      <c r="F8" s="167">
        <f>F7</f>
        <v>10065</v>
      </c>
      <c r="G8" s="167">
        <f t="shared" ref="G8:K8" si="0">G7</f>
        <v>0</v>
      </c>
      <c r="H8" s="167">
        <f t="shared" si="0"/>
        <v>3502</v>
      </c>
      <c r="I8" s="167">
        <f t="shared" si="0"/>
        <v>24</v>
      </c>
      <c r="J8" s="167">
        <f t="shared" si="0"/>
        <v>13591</v>
      </c>
      <c r="K8" s="231">
        <f t="shared" si="0"/>
        <v>17.739999999999998</v>
      </c>
    </row>
    <row r="9" spans="1:11" s="8" customFormat="1" ht="20.25" customHeight="1" x14ac:dyDescent="0.2">
      <c r="A9" s="225" t="s">
        <v>170</v>
      </c>
      <c r="B9" s="226"/>
      <c r="C9" s="226"/>
      <c r="D9" s="64"/>
      <c r="E9" s="64"/>
      <c r="F9" s="170"/>
      <c r="G9" s="170"/>
      <c r="H9" s="170"/>
      <c r="I9" s="170"/>
      <c r="J9" s="170"/>
      <c r="K9" s="227"/>
    </row>
    <row r="10" spans="1:11" s="8" customFormat="1" ht="15.75" customHeight="1" thickBot="1" x14ac:dyDescent="0.25">
      <c r="A10" s="47" t="s">
        <v>489</v>
      </c>
      <c r="B10" s="241">
        <v>612500349</v>
      </c>
      <c r="C10" s="241">
        <v>63834715</v>
      </c>
      <c r="D10" s="48">
        <v>91652000696</v>
      </c>
      <c r="E10" s="19">
        <v>3231</v>
      </c>
      <c r="F10" s="118">
        <v>8749</v>
      </c>
      <c r="G10" s="118">
        <v>0</v>
      </c>
      <c r="H10" s="118">
        <v>3045</v>
      </c>
      <c r="I10" s="118">
        <v>22</v>
      </c>
      <c r="J10" s="119">
        <f>F10+G10+H10+I10</f>
        <v>11816</v>
      </c>
      <c r="K10" s="123">
        <v>15.44</v>
      </c>
    </row>
    <row r="11" spans="1:11" s="8" customFormat="1" ht="20.25" customHeight="1" thickBot="1" x14ac:dyDescent="0.25">
      <c r="A11" s="71" t="s">
        <v>530</v>
      </c>
      <c r="B11" s="229"/>
      <c r="C11" s="229"/>
      <c r="D11" s="229"/>
      <c r="E11" s="230"/>
      <c r="F11" s="167">
        <f>F10</f>
        <v>8749</v>
      </c>
      <c r="G11" s="167">
        <f t="shared" ref="G11:K11" si="1">G10</f>
        <v>0</v>
      </c>
      <c r="H11" s="167">
        <f t="shared" si="1"/>
        <v>3045</v>
      </c>
      <c r="I11" s="167">
        <f t="shared" si="1"/>
        <v>22</v>
      </c>
      <c r="J11" s="167">
        <f t="shared" si="1"/>
        <v>11816</v>
      </c>
      <c r="K11" s="231">
        <f t="shared" si="1"/>
        <v>15.44</v>
      </c>
    </row>
    <row r="12" spans="1:11" s="8" customFormat="1" ht="20.25" customHeight="1" thickBot="1" x14ac:dyDescent="0.25">
      <c r="A12" s="332" t="s">
        <v>527</v>
      </c>
      <c r="B12" s="333"/>
      <c r="C12" s="333"/>
      <c r="D12" s="334"/>
      <c r="E12" s="49"/>
      <c r="F12" s="120">
        <f t="shared" ref="F12:K12" si="2">F8+F11</f>
        <v>18814</v>
      </c>
      <c r="G12" s="120">
        <f t="shared" si="2"/>
        <v>0</v>
      </c>
      <c r="H12" s="120">
        <f t="shared" si="2"/>
        <v>6547</v>
      </c>
      <c r="I12" s="120">
        <f t="shared" si="2"/>
        <v>46</v>
      </c>
      <c r="J12" s="121">
        <f t="shared" si="2"/>
        <v>25407</v>
      </c>
      <c r="K12" s="124">
        <f t="shared" si="2"/>
        <v>33.18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RowHeight="12.75" x14ac:dyDescent="0.2"/>
  <cols>
    <col min="1" max="1" width="50.28515625" style="43" customWidth="1"/>
    <col min="2" max="2" width="10" style="43" hidden="1" customWidth="1"/>
    <col min="3" max="3" width="9" style="43" hidden="1" customWidth="1"/>
    <col min="4" max="4" width="14.28515625" style="39" customWidth="1"/>
    <col min="5" max="5" width="9" style="39" customWidth="1"/>
    <col min="6" max="6" width="8.5703125" style="39" customWidth="1"/>
    <col min="7" max="9" width="9.28515625" style="39" bestFit="1" customWidth="1"/>
    <col min="10" max="10" width="10.140625" style="39" customWidth="1"/>
    <col min="11" max="11" width="9.28515625" style="39" bestFit="1" customWidth="1"/>
    <col min="12" max="16384" width="9.140625" style="39"/>
  </cols>
  <sheetData>
    <row r="1" spans="1:11" x14ac:dyDescent="0.2">
      <c r="A1" s="50"/>
      <c r="B1" s="50"/>
      <c r="C1" s="50"/>
    </row>
    <row r="2" spans="1:11" ht="16.5" customHeight="1" thickBot="1" x14ac:dyDescent="0.25">
      <c r="A2" s="51"/>
      <c r="B2" s="51"/>
      <c r="C2" s="51"/>
      <c r="K2" s="10" t="s">
        <v>437</v>
      </c>
    </row>
    <row r="3" spans="1:11" s="8" customFormat="1" ht="15.75" customHeight="1" x14ac:dyDescent="0.2">
      <c r="A3" s="325" t="s">
        <v>579</v>
      </c>
      <c r="B3" s="222"/>
      <c r="C3" s="222"/>
      <c r="D3" s="327" t="s">
        <v>305</v>
      </c>
      <c r="E3" s="327" t="s">
        <v>35</v>
      </c>
      <c r="F3" s="329" t="s">
        <v>36</v>
      </c>
      <c r="G3" s="327" t="s">
        <v>37</v>
      </c>
      <c r="H3" s="321" t="s">
        <v>38</v>
      </c>
      <c r="I3" s="321" t="s">
        <v>39</v>
      </c>
      <c r="J3" s="323" t="s">
        <v>40</v>
      </c>
      <c r="K3" s="319" t="s">
        <v>537</v>
      </c>
    </row>
    <row r="4" spans="1:11" s="8" customFormat="1" ht="30.75" customHeight="1" thickBot="1" x14ac:dyDescent="0.25">
      <c r="A4" s="326"/>
      <c r="B4" s="234" t="s">
        <v>529</v>
      </c>
      <c r="C4" s="234" t="s">
        <v>528</v>
      </c>
      <c r="D4" s="328"/>
      <c r="E4" s="328"/>
      <c r="F4" s="330"/>
      <c r="G4" s="328"/>
      <c r="H4" s="322"/>
      <c r="I4" s="322"/>
      <c r="J4" s="324"/>
      <c r="K4" s="320"/>
    </row>
    <row r="5" spans="1:11" s="8" customFormat="1" ht="19.5" customHeight="1" thickBot="1" x14ac:dyDescent="0.25">
      <c r="A5" s="335" t="s">
        <v>187</v>
      </c>
      <c r="B5" s="336"/>
      <c r="C5" s="336"/>
      <c r="D5" s="337"/>
      <c r="E5" s="337"/>
      <c r="F5" s="337"/>
      <c r="G5" s="337"/>
      <c r="H5" s="337"/>
      <c r="I5" s="337"/>
      <c r="J5" s="337"/>
      <c r="K5" s="338"/>
    </row>
    <row r="6" spans="1:11" s="8" customFormat="1" ht="20.25" customHeight="1" x14ac:dyDescent="0.2">
      <c r="A6" s="225" t="s">
        <v>153</v>
      </c>
      <c r="B6" s="226"/>
      <c r="C6" s="226"/>
      <c r="D6" s="64"/>
      <c r="E6" s="64"/>
      <c r="F6" s="170"/>
      <c r="G6" s="170"/>
      <c r="H6" s="170"/>
      <c r="I6" s="170"/>
      <c r="J6" s="170"/>
      <c r="K6" s="227"/>
    </row>
    <row r="7" spans="1:11" s="8" customFormat="1" ht="15.75" customHeight="1" thickBot="1" x14ac:dyDescent="0.25">
      <c r="A7" s="52" t="s">
        <v>347</v>
      </c>
      <c r="B7" s="224">
        <v>661000117</v>
      </c>
      <c r="C7" s="228" t="s">
        <v>526</v>
      </c>
      <c r="D7" s="53">
        <v>91652001362</v>
      </c>
      <c r="E7" s="19">
        <v>3233</v>
      </c>
      <c r="F7" s="118">
        <v>9875</v>
      </c>
      <c r="G7" s="118">
        <v>950</v>
      </c>
      <c r="H7" s="118">
        <v>3758</v>
      </c>
      <c r="I7" s="118">
        <v>36</v>
      </c>
      <c r="J7" s="119">
        <f>F7+G7+H7+I7</f>
        <v>14619</v>
      </c>
      <c r="K7" s="123">
        <v>18.990000000000002</v>
      </c>
    </row>
    <row r="8" spans="1:11" s="8" customFormat="1" ht="20.25" customHeight="1" thickBot="1" x14ac:dyDescent="0.25">
      <c r="A8" s="71" t="s">
        <v>155</v>
      </c>
      <c r="B8" s="229"/>
      <c r="C8" s="229"/>
      <c r="D8" s="229"/>
      <c r="E8" s="230"/>
      <c r="F8" s="167">
        <f>F7</f>
        <v>9875</v>
      </c>
      <c r="G8" s="167">
        <f t="shared" ref="G8:K8" si="0">G7</f>
        <v>950</v>
      </c>
      <c r="H8" s="167">
        <f t="shared" si="0"/>
        <v>3758</v>
      </c>
      <c r="I8" s="167">
        <f t="shared" si="0"/>
        <v>36</v>
      </c>
      <c r="J8" s="167">
        <f t="shared" si="0"/>
        <v>14619</v>
      </c>
      <c r="K8" s="231">
        <f t="shared" si="0"/>
        <v>18.990000000000002</v>
      </c>
    </row>
    <row r="9" spans="1:11" s="8" customFormat="1" ht="20.25" customHeight="1" x14ac:dyDescent="0.2">
      <c r="A9" s="225" t="s">
        <v>178</v>
      </c>
      <c r="B9" s="226"/>
      <c r="C9" s="226"/>
      <c r="D9" s="64"/>
      <c r="E9" s="64"/>
      <c r="F9" s="170"/>
      <c r="G9" s="170"/>
      <c r="H9" s="170"/>
      <c r="I9" s="170"/>
      <c r="J9" s="170"/>
      <c r="K9" s="227"/>
    </row>
    <row r="10" spans="1:11" s="8" customFormat="1" ht="16.5" customHeight="1" thickBot="1" x14ac:dyDescent="0.25">
      <c r="A10" s="42" t="s">
        <v>405</v>
      </c>
      <c r="B10" s="223">
        <v>600040631</v>
      </c>
      <c r="C10" s="223">
        <v>70966681</v>
      </c>
      <c r="D10" s="46">
        <v>91652001361</v>
      </c>
      <c r="E10" s="21">
        <v>3233</v>
      </c>
      <c r="F10" s="111">
        <v>5250</v>
      </c>
      <c r="G10" s="111">
        <v>950</v>
      </c>
      <c r="H10" s="111">
        <v>2148</v>
      </c>
      <c r="I10" s="111">
        <v>21</v>
      </c>
      <c r="J10" s="117">
        <f>F10+G10+H10+I10</f>
        <v>8369</v>
      </c>
      <c r="K10" s="122">
        <v>10.65</v>
      </c>
    </row>
    <row r="11" spans="1:11" s="8" customFormat="1" ht="20.25" customHeight="1" thickBot="1" x14ac:dyDescent="0.25">
      <c r="A11" s="71" t="s">
        <v>179</v>
      </c>
      <c r="B11" s="229"/>
      <c r="C11" s="229"/>
      <c r="D11" s="229"/>
      <c r="E11" s="230"/>
      <c r="F11" s="167">
        <f>F10</f>
        <v>5250</v>
      </c>
      <c r="G11" s="167">
        <f t="shared" ref="G11:K11" si="1">G10</f>
        <v>950</v>
      </c>
      <c r="H11" s="167">
        <f t="shared" si="1"/>
        <v>2148</v>
      </c>
      <c r="I11" s="167">
        <f t="shared" si="1"/>
        <v>21</v>
      </c>
      <c r="J11" s="167">
        <f t="shared" si="1"/>
        <v>8369</v>
      </c>
      <c r="K11" s="231">
        <f t="shared" si="1"/>
        <v>10.65</v>
      </c>
    </row>
    <row r="12" spans="1:11" ht="21" customHeight="1" thickBot="1" x14ac:dyDescent="0.25">
      <c r="A12" s="232" t="s">
        <v>527</v>
      </c>
      <c r="B12" s="229"/>
      <c r="C12" s="229"/>
      <c r="D12" s="233"/>
      <c r="E12" s="49"/>
      <c r="F12" s="120">
        <f t="shared" ref="F12:K12" si="2">F8+F11</f>
        <v>15125</v>
      </c>
      <c r="G12" s="120">
        <f t="shared" si="2"/>
        <v>1900</v>
      </c>
      <c r="H12" s="120">
        <f t="shared" si="2"/>
        <v>5906</v>
      </c>
      <c r="I12" s="120">
        <f t="shared" si="2"/>
        <v>57</v>
      </c>
      <c r="J12" s="121">
        <f t="shared" si="2"/>
        <v>22988</v>
      </c>
      <c r="K12" s="124">
        <f t="shared" si="2"/>
        <v>29.64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78740157499999996" right="0.78740157499999996" top="0.984251969" bottom="0.984251969" header="0.4921259845" footer="0.4921259845"/>
  <pageSetup paperSize="9" scale="80" orientation="landscape" horizontalDpi="4294967293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Galuszková Smrčková Monika (MHMP, ROZ)</cp:lastModifiedBy>
  <cp:lastPrinted>2018-08-07T11:08:00Z</cp:lastPrinted>
  <dcterms:created xsi:type="dcterms:W3CDTF">2007-08-02T07:32:08Z</dcterms:created>
  <dcterms:modified xsi:type="dcterms:W3CDTF">2024-11-12T12:48:04Z</dcterms:modified>
</cp:coreProperties>
</file>